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915" windowHeight="8040"/>
  </bookViews>
  <sheets>
    <sheet name="2011中毛4年生決勝トーナメント表" sheetId="9" r:id="rId1"/>
    <sheet name="AB" sheetId="8" r:id="rId2"/>
    <sheet name="CD" sheetId="10" r:id="rId3"/>
    <sheet name="EF" sheetId="4" r:id="rId4"/>
    <sheet name="GH" sheetId="13" r:id="rId5"/>
    <sheet name="IJ" sheetId="5" r:id="rId6"/>
    <sheet name="KL" sheetId="12" r:id="rId7"/>
    <sheet name="MN" sheetId="6" r:id="rId8"/>
    <sheet name="OP" sheetId="7" r:id="rId9"/>
    <sheet name="組合せ" sheetId="11" r:id="rId10"/>
    <sheet name="Sheet1" sheetId="1" r:id="rId11"/>
    <sheet name="Sheet2" sheetId="2" r:id="rId12"/>
    <sheet name="Sheet3" sheetId="3" r:id="rId13"/>
  </sheets>
  <definedNames>
    <definedName name="_xlnm.Print_Area" localSheetId="0">'2011中毛4年生決勝トーナメント表'!#REF!</definedName>
    <definedName name="_xlnm.Print_Area" localSheetId="1">AB!$A$1:$Z$33</definedName>
    <definedName name="_xlnm.Print_Area" localSheetId="2">CD!$A$1:$Z$33</definedName>
    <definedName name="_xlnm.Print_Area" localSheetId="3">EF!$A$1:$Z$33</definedName>
    <definedName name="_xlnm.Print_Area" localSheetId="4">GH!$A$1:$Z$33</definedName>
    <definedName name="_xlnm.Print_Area" localSheetId="5">IJ!$A$1:$Z$33</definedName>
    <definedName name="_xlnm.Print_Area" localSheetId="6">KL!$A$1:$Z$33</definedName>
    <definedName name="_xlnm.Print_Area" localSheetId="7">MN!$A$1:$Z$33</definedName>
    <definedName name="_xlnm.Print_Area" localSheetId="8">OP!$A$1:$AE$32</definedName>
    <definedName name="_xlnm.Print_Area" localSheetId="9">組合せ!$A$1:$BF$35</definedName>
  </definedNames>
  <calcPr calcId="125725"/>
</workbook>
</file>

<file path=xl/calcChain.xml><?xml version="1.0" encoding="utf-8"?>
<calcChain xmlns="http://schemas.openxmlformats.org/spreadsheetml/2006/main">
  <c r="Y12" i="5"/>
  <c r="P24" i="13"/>
  <c r="N24"/>
  <c r="M24"/>
  <c r="K24"/>
  <c r="V23"/>
  <c r="U23"/>
  <c r="W23" s="1"/>
  <c r="T23"/>
  <c r="X23" s="1"/>
  <c r="Y23" s="1"/>
  <c r="D23"/>
  <c r="S22"/>
  <c r="Q22"/>
  <c r="M22"/>
  <c r="K22"/>
  <c r="U21" s="1"/>
  <c r="W21" s="1"/>
  <c r="V21"/>
  <c r="T21"/>
  <c r="X21" s="1"/>
  <c r="D21"/>
  <c r="S20"/>
  <c r="Q20"/>
  <c r="P20"/>
  <c r="V19" s="1"/>
  <c r="N20"/>
  <c r="U19"/>
  <c r="W19" s="1"/>
  <c r="T19"/>
  <c r="X19" s="1"/>
  <c r="H19"/>
  <c r="D19"/>
  <c r="Q18"/>
  <c r="N18"/>
  <c r="H23" s="1"/>
  <c r="K18"/>
  <c r="H17"/>
  <c r="D17"/>
  <c r="H15"/>
  <c r="D15"/>
  <c r="P13"/>
  <c r="N13"/>
  <c r="M13"/>
  <c r="K13"/>
  <c r="U12" s="1"/>
  <c r="W12" s="1"/>
  <c r="H13"/>
  <c r="D13"/>
  <c r="V12"/>
  <c r="T12"/>
  <c r="X12" s="1"/>
  <c r="S11"/>
  <c r="Q11"/>
  <c r="M11"/>
  <c r="K11"/>
  <c r="U10" s="1"/>
  <c r="W10" s="1"/>
  <c r="H11"/>
  <c r="D11"/>
  <c r="V10"/>
  <c r="T10"/>
  <c r="X10" s="1"/>
  <c r="S9"/>
  <c r="Q9"/>
  <c r="P9"/>
  <c r="N9"/>
  <c r="U8" s="1"/>
  <c r="W8" s="1"/>
  <c r="H9"/>
  <c r="D9"/>
  <c r="V8"/>
  <c r="T8"/>
  <c r="X8" s="1"/>
  <c r="Y8" s="1"/>
  <c r="Q7"/>
  <c r="N7"/>
  <c r="K7"/>
  <c r="H7"/>
  <c r="D7"/>
  <c r="Y23" i="12"/>
  <c r="Y21"/>
  <c r="Y19"/>
  <c r="Y12"/>
  <c r="P24"/>
  <c r="N24"/>
  <c r="M24"/>
  <c r="K24"/>
  <c r="V23"/>
  <c r="U23"/>
  <c r="W23" s="1"/>
  <c r="T23"/>
  <c r="X23" s="1"/>
  <c r="H23"/>
  <c r="D23"/>
  <c r="S22"/>
  <c r="Q22"/>
  <c r="M22"/>
  <c r="K22"/>
  <c r="U21" s="1"/>
  <c r="W21" s="1"/>
  <c r="V21"/>
  <c r="T21"/>
  <c r="X21" s="1"/>
  <c r="H21"/>
  <c r="D21"/>
  <c r="S20"/>
  <c r="Q20"/>
  <c r="P20"/>
  <c r="N20"/>
  <c r="U19" s="1"/>
  <c r="W19" s="1"/>
  <c r="V19"/>
  <c r="T19"/>
  <c r="X19" s="1"/>
  <c r="H19"/>
  <c r="D19"/>
  <c r="Q18"/>
  <c r="N18"/>
  <c r="K18"/>
  <c r="H17"/>
  <c r="D17"/>
  <c r="H15"/>
  <c r="D15"/>
  <c r="P13"/>
  <c r="N13"/>
  <c r="M13"/>
  <c r="V12" s="1"/>
  <c r="K13"/>
  <c r="H13"/>
  <c r="D13"/>
  <c r="U12"/>
  <c r="W12" s="1"/>
  <c r="T12"/>
  <c r="S11"/>
  <c r="Q11"/>
  <c r="M11"/>
  <c r="V10" s="1"/>
  <c r="K11"/>
  <c r="H11"/>
  <c r="D11"/>
  <c r="U10"/>
  <c r="W10" s="1"/>
  <c r="T10"/>
  <c r="S9"/>
  <c r="Q9"/>
  <c r="P9"/>
  <c r="V8" s="1"/>
  <c r="N9"/>
  <c r="H9"/>
  <c r="D9"/>
  <c r="U8"/>
  <c r="W8" s="1"/>
  <c r="T8"/>
  <c r="Q7"/>
  <c r="N7"/>
  <c r="K7"/>
  <c r="H7"/>
  <c r="D7"/>
  <c r="H27" i="10"/>
  <c r="P24"/>
  <c r="N24"/>
  <c r="M24"/>
  <c r="K24"/>
  <c r="U23" s="1"/>
  <c r="V23"/>
  <c r="T23"/>
  <c r="H23"/>
  <c r="D23"/>
  <c r="S22"/>
  <c r="Q22"/>
  <c r="M22"/>
  <c r="K22"/>
  <c r="U21" s="1"/>
  <c r="V21"/>
  <c r="T21"/>
  <c r="H21"/>
  <c r="D21"/>
  <c r="S20"/>
  <c r="Q20"/>
  <c r="P20"/>
  <c r="N20"/>
  <c r="U19" s="1"/>
  <c r="W19" s="1"/>
  <c r="V19"/>
  <c r="T19"/>
  <c r="X19" s="1"/>
  <c r="H19"/>
  <c r="D19"/>
  <c r="Q18"/>
  <c r="N18"/>
  <c r="K18"/>
  <c r="H17"/>
  <c r="D17"/>
  <c r="H15"/>
  <c r="D15"/>
  <c r="P13"/>
  <c r="N13"/>
  <c r="M13"/>
  <c r="V12" s="1"/>
  <c r="K13"/>
  <c r="U12" s="1"/>
  <c r="H13"/>
  <c r="D13"/>
  <c r="T12"/>
  <c r="S11"/>
  <c r="Q11"/>
  <c r="M11"/>
  <c r="V10" s="1"/>
  <c r="K11"/>
  <c r="U10" s="1"/>
  <c r="W10" s="1"/>
  <c r="H11"/>
  <c r="D11"/>
  <c r="T10"/>
  <c r="S9"/>
  <c r="Q9"/>
  <c r="P9"/>
  <c r="V8" s="1"/>
  <c r="N9"/>
  <c r="H9"/>
  <c r="D9"/>
  <c r="U8"/>
  <c r="T8"/>
  <c r="Q7"/>
  <c r="N7"/>
  <c r="K7"/>
  <c r="H7"/>
  <c r="D7"/>
  <c r="P24" i="8"/>
  <c r="N24"/>
  <c r="M24"/>
  <c r="K24"/>
  <c r="V23"/>
  <c r="W23" s="1"/>
  <c r="X23" s="1"/>
  <c r="S22"/>
  <c r="Q22"/>
  <c r="M22"/>
  <c r="K22"/>
  <c r="V21"/>
  <c r="W21" s="1"/>
  <c r="X21" s="1"/>
  <c r="S20"/>
  <c r="Q20"/>
  <c r="P20"/>
  <c r="N20"/>
  <c r="W19"/>
  <c r="T19"/>
  <c r="X19" s="1"/>
  <c r="Y19" s="1"/>
  <c r="Q18"/>
  <c r="N18"/>
  <c r="K18"/>
  <c r="H17"/>
  <c r="D17"/>
  <c r="H15"/>
  <c r="D15"/>
  <c r="P13"/>
  <c r="N13"/>
  <c r="M13"/>
  <c r="V12" s="1"/>
  <c r="K13"/>
  <c r="H13"/>
  <c r="D13"/>
  <c r="U12"/>
  <c r="W12" s="1"/>
  <c r="X12" s="1"/>
  <c r="S11"/>
  <c r="Q11"/>
  <c r="M11"/>
  <c r="K11"/>
  <c r="H11"/>
  <c r="D11"/>
  <c r="U10"/>
  <c r="W10" s="1"/>
  <c r="T10"/>
  <c r="S9"/>
  <c r="Q9"/>
  <c r="P9"/>
  <c r="N9"/>
  <c r="H9"/>
  <c r="D9"/>
  <c r="V8"/>
  <c r="U8"/>
  <c r="W8" s="1"/>
  <c r="X8" s="1"/>
  <c r="Q7"/>
  <c r="N7"/>
  <c r="K7"/>
  <c r="H7"/>
  <c r="D7"/>
  <c r="V15" i="7"/>
  <c r="W13"/>
  <c r="T13"/>
  <c r="Q13"/>
  <c r="N13"/>
  <c r="P8"/>
  <c r="N8"/>
  <c r="V6"/>
  <c r="S6"/>
  <c r="T4"/>
  <c r="Q4"/>
  <c r="N4"/>
  <c r="H4"/>
  <c r="D4"/>
  <c r="P24" i="6"/>
  <c r="N24"/>
  <c r="M24"/>
  <c r="K24"/>
  <c r="V23"/>
  <c r="U23"/>
  <c r="W23" s="1"/>
  <c r="T23"/>
  <c r="X23" s="1"/>
  <c r="H23"/>
  <c r="D23"/>
  <c r="S22"/>
  <c r="Q22"/>
  <c r="M22"/>
  <c r="K22"/>
  <c r="U21" s="1"/>
  <c r="W21" s="1"/>
  <c r="V21"/>
  <c r="T21"/>
  <c r="X21" s="1"/>
  <c r="H21"/>
  <c r="D21"/>
  <c r="S20"/>
  <c r="Q20"/>
  <c r="P20"/>
  <c r="N20"/>
  <c r="U19" s="1"/>
  <c r="W19" s="1"/>
  <c r="V19"/>
  <c r="T19"/>
  <c r="X19" s="1"/>
  <c r="Y19" s="1"/>
  <c r="H19"/>
  <c r="D19"/>
  <c r="Q18"/>
  <c r="N18"/>
  <c r="K18"/>
  <c r="H17"/>
  <c r="D17"/>
  <c r="H15"/>
  <c r="D15"/>
  <c r="P13"/>
  <c r="N13"/>
  <c r="M13"/>
  <c r="V12" s="1"/>
  <c r="K13"/>
  <c r="H13"/>
  <c r="D13"/>
  <c r="U12"/>
  <c r="W12" s="1"/>
  <c r="T12"/>
  <c r="S11"/>
  <c r="Q11"/>
  <c r="M11"/>
  <c r="V10" s="1"/>
  <c r="K11"/>
  <c r="H11"/>
  <c r="D11"/>
  <c r="U10"/>
  <c r="W10" s="1"/>
  <c r="T10"/>
  <c r="S9"/>
  <c r="Q9"/>
  <c r="P9"/>
  <c r="V8" s="1"/>
  <c r="N9"/>
  <c r="H9"/>
  <c r="D9"/>
  <c r="U8"/>
  <c r="W8" s="1"/>
  <c r="T8"/>
  <c r="Q7"/>
  <c r="N7"/>
  <c r="K7"/>
  <c r="H7"/>
  <c r="D7"/>
  <c r="P24" i="5"/>
  <c r="N24"/>
  <c r="M24"/>
  <c r="K24"/>
  <c r="V23"/>
  <c r="U23"/>
  <c r="W23" s="1"/>
  <c r="X23" s="1"/>
  <c r="H23"/>
  <c r="D23"/>
  <c r="S22"/>
  <c r="Q22"/>
  <c r="M22"/>
  <c r="K22"/>
  <c r="W21"/>
  <c r="X21" s="1"/>
  <c r="V21"/>
  <c r="H21"/>
  <c r="D21"/>
  <c r="S20"/>
  <c r="Q20"/>
  <c r="P20"/>
  <c r="N20"/>
  <c r="W19"/>
  <c r="U19"/>
  <c r="T19"/>
  <c r="X19" s="1"/>
  <c r="Y19" s="1"/>
  <c r="H19"/>
  <c r="D19"/>
  <c r="Q18"/>
  <c r="N18"/>
  <c r="K18"/>
  <c r="H17"/>
  <c r="D17"/>
  <c r="H15"/>
  <c r="D15"/>
  <c r="P13"/>
  <c r="N13"/>
  <c r="M13"/>
  <c r="V12" s="1"/>
  <c r="K13"/>
  <c r="H13"/>
  <c r="D13"/>
  <c r="U12"/>
  <c r="W12" s="1"/>
  <c r="X12" s="1"/>
  <c r="S11"/>
  <c r="Q11"/>
  <c r="M11"/>
  <c r="K11"/>
  <c r="H11"/>
  <c r="D11"/>
  <c r="X10"/>
  <c r="W10"/>
  <c r="S9"/>
  <c r="Q9"/>
  <c r="P9"/>
  <c r="V8" s="1"/>
  <c r="N9"/>
  <c r="H9"/>
  <c r="D9"/>
  <c r="U8"/>
  <c r="W8" s="1"/>
  <c r="X8" s="1"/>
  <c r="Q7"/>
  <c r="N7"/>
  <c r="K7"/>
  <c r="H7"/>
  <c r="D7"/>
  <c r="P24" i="4"/>
  <c r="N24"/>
  <c r="M24"/>
  <c r="K24"/>
  <c r="V23"/>
  <c r="U23"/>
  <c r="W23" s="1"/>
  <c r="T23"/>
  <c r="X23" s="1"/>
  <c r="D23"/>
  <c r="S22"/>
  <c r="Q22"/>
  <c r="M22"/>
  <c r="V21" s="1"/>
  <c r="K22"/>
  <c r="U21"/>
  <c r="W21" s="1"/>
  <c r="T21"/>
  <c r="D21"/>
  <c r="S20"/>
  <c r="Q20"/>
  <c r="P20"/>
  <c r="N20"/>
  <c r="U19" s="1"/>
  <c r="W19" s="1"/>
  <c r="V19"/>
  <c r="T19"/>
  <c r="X19" s="1"/>
  <c r="D19"/>
  <c r="Q18"/>
  <c r="N18"/>
  <c r="K18"/>
  <c r="H17"/>
  <c r="D17"/>
  <c r="H15"/>
  <c r="D15"/>
  <c r="P13"/>
  <c r="N13"/>
  <c r="M13"/>
  <c r="K13"/>
  <c r="U12" s="1"/>
  <c r="W12" s="1"/>
  <c r="H13"/>
  <c r="D13"/>
  <c r="V12"/>
  <c r="T12"/>
  <c r="X12" s="1"/>
  <c r="S11"/>
  <c r="Q11"/>
  <c r="M11"/>
  <c r="K11"/>
  <c r="U10" s="1"/>
  <c r="W10" s="1"/>
  <c r="H11"/>
  <c r="D11"/>
  <c r="V10"/>
  <c r="T10"/>
  <c r="X10" s="1"/>
  <c r="S9"/>
  <c r="Q9"/>
  <c r="P9"/>
  <c r="N9"/>
  <c r="U8" s="1"/>
  <c r="W8" s="1"/>
  <c r="H9"/>
  <c r="D9"/>
  <c r="V8"/>
  <c r="T8"/>
  <c r="X8" s="1"/>
  <c r="Q7"/>
  <c r="N7"/>
  <c r="K7"/>
  <c r="H7"/>
  <c r="D7"/>
  <c r="Y19" i="13" l="1"/>
  <c r="Y10"/>
  <c r="Y12"/>
  <c r="Y21"/>
  <c r="X8" i="12"/>
  <c r="X10"/>
  <c r="Y10" s="1"/>
  <c r="X12"/>
  <c r="Y8" i="4"/>
  <c r="X10" i="8"/>
  <c r="W23" i="10"/>
  <c r="X23" s="1"/>
  <c r="Y23" s="1"/>
  <c r="W21"/>
  <c r="W8"/>
  <c r="X8" s="1"/>
  <c r="X10"/>
  <c r="W12"/>
  <c r="X12" s="1"/>
  <c r="X21"/>
  <c r="Y10" i="8"/>
  <c r="Y12"/>
  <c r="Y21"/>
  <c r="Y21" i="6"/>
  <c r="Y23"/>
  <c r="X8"/>
  <c r="X10"/>
  <c r="X12"/>
  <c r="Y12" s="1"/>
  <c r="Y21" i="5"/>
  <c r="Y8"/>
  <c r="Y10"/>
  <c r="Y10" i="4"/>
  <c r="Y12"/>
  <c r="X21"/>
  <c r="Y21" s="1"/>
  <c r="Y8" i="12" l="1"/>
  <c r="Y21" i="10"/>
  <c r="Y10"/>
  <c r="Y19"/>
  <c r="Y12"/>
  <c r="Y8"/>
  <c r="Y8" i="6"/>
  <c r="Y10"/>
  <c r="Y19" i="4"/>
</calcChain>
</file>

<file path=xl/sharedStrings.xml><?xml version="1.0" encoding="utf-8"?>
<sst xmlns="http://schemas.openxmlformats.org/spreadsheetml/2006/main" count="918" uniqueCount="353">
  <si>
    <t>２０11　群馬県中毛地区４年生大会</t>
    <phoneticPr fontId="5"/>
  </si>
  <si>
    <t>予選リーグ</t>
    <rPh sb="0" eb="2">
      <t>ヨセン</t>
    </rPh>
    <phoneticPr fontId="5"/>
  </si>
  <si>
    <t>ＥＦ</t>
  </si>
  <si>
    <t>組</t>
  </si>
  <si>
    <t>会場</t>
    <rPh sb="0" eb="2">
      <t>カイジョウ</t>
    </rPh>
    <phoneticPr fontId="5"/>
  </si>
  <si>
    <t>荒子小G</t>
  </si>
  <si>
    <t>日時　２月２６日（土）</t>
  </si>
  <si>
    <t>試　　合</t>
    <rPh sb="0" eb="1">
      <t>ココロ</t>
    </rPh>
    <rPh sb="3" eb="4">
      <t>ゴウ</t>
    </rPh>
    <phoneticPr fontId="5"/>
  </si>
  <si>
    <t>Eブロック</t>
    <phoneticPr fontId="5"/>
  </si>
  <si>
    <t>勝・・・3点：分・・・1点：負・・・0点</t>
    <rPh sb="0" eb="1">
      <t>カチ</t>
    </rPh>
    <rPh sb="5" eb="6">
      <t>テン</t>
    </rPh>
    <rPh sb="7" eb="8">
      <t>ワ</t>
    </rPh>
    <rPh sb="12" eb="13">
      <t>テン</t>
    </rPh>
    <rPh sb="14" eb="15">
      <t>マ</t>
    </rPh>
    <rPh sb="19" eb="20">
      <t>テン</t>
    </rPh>
    <phoneticPr fontId="5"/>
  </si>
  <si>
    <t>-</t>
  </si>
  <si>
    <t>勝点</t>
    <rPh sb="0" eb="1">
      <t>カ</t>
    </rPh>
    <rPh sb="1" eb="2">
      <t>テン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</si>
  <si>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</si>
  <si>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</si>
  <si>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差</t>
    <rPh sb="0" eb="1">
      <t>サ</t>
    </rPh>
    <phoneticPr fontId="5"/>
  </si>
  <si>
    <t>順位</t>
  </si>
  <si>
    <t>ブレッツ</t>
    <phoneticPr fontId="5"/>
  </si>
  <si>
    <t>△</t>
    <phoneticPr fontId="5"/>
  </si>
  <si>
    <t>―</t>
    <phoneticPr fontId="5"/>
  </si>
  <si>
    <t>―</t>
  </si>
  <si>
    <t>コリエンテ</t>
    <phoneticPr fontId="5"/>
  </si>
  <si>
    <t>△</t>
    <phoneticPr fontId="5"/>
  </si>
  <si>
    <t>ヴォラーレ</t>
    <phoneticPr fontId="5"/>
  </si>
  <si>
    <t>○</t>
    <phoneticPr fontId="5"/>
  </si>
  <si>
    <t>Fブロック</t>
    <phoneticPr fontId="5"/>
  </si>
  <si>
    <t>ヴォラーレ</t>
    <phoneticPr fontId="5"/>
  </si>
  <si>
    <t>荒子</t>
    <rPh sb="0" eb="2">
      <t>アラコ</t>
    </rPh>
    <phoneticPr fontId="5"/>
  </si>
  <si>
    <t>○</t>
    <phoneticPr fontId="5"/>
  </si>
  <si>
    <r>
      <t xml:space="preserve">PK       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-0</t>
    </r>
    <phoneticPr fontId="5"/>
  </si>
  <si>
    <t>ブレッツ</t>
    <phoneticPr fontId="5"/>
  </si>
  <si>
    <t>オール東</t>
    <rPh sb="3" eb="4">
      <t>アズマ</t>
    </rPh>
    <phoneticPr fontId="5"/>
  </si>
  <si>
    <t>朝倉</t>
    <rPh sb="0" eb="2">
      <t>アサクラ</t>
    </rPh>
    <phoneticPr fontId="5"/>
  </si>
  <si>
    <t>1</t>
  </si>
  <si>
    <t>位</t>
  </si>
  <si>
    <t>前橋荒子フットボールクラブ</t>
    <rPh sb="0" eb="2">
      <t>マエバシ</t>
    </rPh>
    <rPh sb="2" eb="3">
      <t>アラ</t>
    </rPh>
    <rPh sb="3" eb="4">
      <t>コ</t>
    </rPh>
    <phoneticPr fontId="5"/>
  </si>
  <si>
    <t>2</t>
  </si>
  <si>
    <t>伊勢崎ヴォラーレJFC</t>
    <rPh sb="0" eb="3">
      <t>イセサキ</t>
    </rPh>
    <phoneticPr fontId="5"/>
  </si>
  <si>
    <t>3</t>
  </si>
  <si>
    <t>ＩＦＣ－ｂｒｅｄ’ｓ</t>
    <phoneticPr fontId="5"/>
  </si>
  <si>
    <t>4</t>
  </si>
  <si>
    <t>オール東スポーツ
少年団サッカークラブ</t>
    <phoneticPr fontId="5"/>
  </si>
  <si>
    <t>5</t>
  </si>
  <si>
    <t>朝倉
フットボールクラブ</t>
    <phoneticPr fontId="5"/>
  </si>
  <si>
    <t>6</t>
  </si>
  <si>
    <t>粕川コリエンテ</t>
    <phoneticPr fontId="5"/>
  </si>
  <si>
    <t>IJ</t>
  </si>
  <si>
    <t>名和小G</t>
  </si>
  <si>
    <t>Iブロック</t>
    <phoneticPr fontId="5"/>
  </si>
  <si>
    <t>宮郷</t>
    <rPh sb="0" eb="2">
      <t>ミヤゴウ</t>
    </rPh>
    <phoneticPr fontId="5"/>
  </si>
  <si>
    <t>粕川FC</t>
    <rPh sb="0" eb="2">
      <t>カスカワ</t>
    </rPh>
    <phoneticPr fontId="5"/>
  </si>
  <si>
    <t>あずま南</t>
    <rPh sb="3" eb="4">
      <t>ミナミ</t>
    </rPh>
    <phoneticPr fontId="5"/>
  </si>
  <si>
    <t>Jブロック</t>
    <phoneticPr fontId="5"/>
  </si>
  <si>
    <t>名和</t>
    <rPh sb="0" eb="2">
      <t>ナワ</t>
    </rPh>
    <phoneticPr fontId="5"/>
  </si>
  <si>
    <t>あずま南</t>
    <phoneticPr fontId="5"/>
  </si>
  <si>
    <t>インテル</t>
    <phoneticPr fontId="5"/>
  </si>
  <si>
    <t>宮郷</t>
    <rPh sb="0" eb="1">
      <t>ミヤ</t>
    </rPh>
    <rPh sb="1" eb="2">
      <t>ゴウ</t>
    </rPh>
    <phoneticPr fontId="5"/>
  </si>
  <si>
    <t>リオエステ</t>
    <phoneticPr fontId="5"/>
  </si>
  <si>
    <t>粕川FC</t>
    <phoneticPr fontId="5"/>
  </si>
  <si>
    <t>宮郷</t>
    <rPh sb="0" eb="1">
      <t>ミヤ</t>
    </rPh>
    <rPh sb="1" eb="2">
      <t>ゴウ</t>
    </rPh>
    <phoneticPr fontId="5"/>
  </si>
  <si>
    <t>粕川</t>
    <rPh sb="0" eb="2">
      <t>カスカワ</t>
    </rPh>
    <phoneticPr fontId="5"/>
  </si>
  <si>
    <t>MN</t>
  </si>
  <si>
    <t>大胡東小G</t>
  </si>
  <si>
    <t>Mブロック</t>
    <phoneticPr fontId="5"/>
  </si>
  <si>
    <t>大室</t>
    <rPh sb="0" eb="2">
      <t>オオムロ</t>
    </rPh>
    <phoneticPr fontId="5"/>
  </si>
  <si>
    <t>×</t>
    <phoneticPr fontId="5"/>
  </si>
  <si>
    <t>―</t>
    <phoneticPr fontId="5"/>
  </si>
  <si>
    <t>みやぎ</t>
    <phoneticPr fontId="5"/>
  </si>
  <si>
    <t>○</t>
    <phoneticPr fontId="5"/>
  </si>
  <si>
    <t>△</t>
    <phoneticPr fontId="5"/>
  </si>
  <si>
    <t>大胡</t>
    <rPh sb="0" eb="2">
      <t>オオゴ</t>
    </rPh>
    <phoneticPr fontId="5"/>
  </si>
  <si>
    <t>Nブロック</t>
    <phoneticPr fontId="5"/>
  </si>
  <si>
    <t>SEED</t>
    <phoneticPr fontId="5"/>
  </si>
  <si>
    <t>×</t>
    <phoneticPr fontId="5"/>
  </si>
  <si>
    <t>みやぎ</t>
    <phoneticPr fontId="5"/>
  </si>
  <si>
    <t>JJ</t>
    <phoneticPr fontId="5"/>
  </si>
  <si>
    <t>大胡</t>
    <rPh sb="0" eb="2">
      <t>オオゴ</t>
    </rPh>
    <phoneticPr fontId="5"/>
  </si>
  <si>
    <t>元総社</t>
    <rPh sb="0" eb="1">
      <t>モト</t>
    </rPh>
    <rPh sb="1" eb="3">
      <t>ソウジャ</t>
    </rPh>
    <phoneticPr fontId="5"/>
  </si>
  <si>
    <t>大室</t>
    <rPh sb="0" eb="2">
      <t>オオムロ</t>
    </rPh>
    <phoneticPr fontId="5"/>
  </si>
  <si>
    <t>みやぎ</t>
    <phoneticPr fontId="5"/>
  </si>
  <si>
    <t>２０11　群馬県中毛地区４年生大会　予選リーグ</t>
    <phoneticPr fontId="5"/>
  </si>
  <si>
    <t>日時　２月２６日（土）　会場　五代グランド</t>
    <rPh sb="0" eb="2">
      <t>ニチジ</t>
    </rPh>
    <rPh sb="4" eb="5">
      <t>ガツ</t>
    </rPh>
    <rPh sb="7" eb="8">
      <t>ニチ</t>
    </rPh>
    <rPh sb="9" eb="10">
      <t>ツチ</t>
    </rPh>
    <rPh sb="12" eb="14">
      <t>カイジョウ</t>
    </rPh>
    <rPh sb="15" eb="17">
      <t>ゴダイ</t>
    </rPh>
    <phoneticPr fontId="5"/>
  </si>
  <si>
    <t>OP</t>
    <phoneticPr fontId="5"/>
  </si>
  <si>
    <t>南コート</t>
    <phoneticPr fontId="5"/>
  </si>
  <si>
    <t>北コート</t>
    <rPh sb="0" eb="1">
      <t>キタ</t>
    </rPh>
    <phoneticPr fontId="5"/>
  </si>
  <si>
    <t>Oブロック</t>
    <phoneticPr fontId="5"/>
  </si>
  <si>
    <t>-</t>
    <phoneticPr fontId="5"/>
  </si>
  <si>
    <t>空き</t>
    <rPh sb="0" eb="1">
      <t>ア</t>
    </rPh>
    <phoneticPr fontId="5"/>
  </si>
  <si>
    <t>順位</t>
    <rPh sb="0" eb="2">
      <t>ジュンイ</t>
    </rPh>
    <phoneticPr fontId="5"/>
  </si>
  <si>
    <t>エコー</t>
    <phoneticPr fontId="5"/>
  </si>
  <si>
    <t>VIENTO</t>
    <phoneticPr fontId="5"/>
  </si>
  <si>
    <t>山王</t>
    <rPh sb="0" eb="2">
      <t>サンノウ</t>
    </rPh>
    <phoneticPr fontId="5"/>
  </si>
  <si>
    <t>フォルテ</t>
    <phoneticPr fontId="5"/>
  </si>
  <si>
    <t>1-0</t>
    <phoneticPr fontId="5"/>
  </si>
  <si>
    <t>原町</t>
    <rPh sb="0" eb="2">
      <t>ハラマチ</t>
    </rPh>
    <phoneticPr fontId="5"/>
  </si>
  <si>
    <t>SFC</t>
    <phoneticPr fontId="5"/>
  </si>
  <si>
    <t>エコー</t>
    <phoneticPr fontId="5"/>
  </si>
  <si>
    <t>図南</t>
    <rPh sb="0" eb="1">
      <t>ズ</t>
    </rPh>
    <rPh sb="1" eb="2">
      <t>ミナミ</t>
    </rPh>
    <phoneticPr fontId="5"/>
  </si>
  <si>
    <t>図南</t>
    <rPh sb="0" eb="2">
      <t>トナン</t>
    </rPh>
    <phoneticPr fontId="5"/>
  </si>
  <si>
    <t>0-2</t>
    <phoneticPr fontId="5"/>
  </si>
  <si>
    <t>SFC</t>
    <phoneticPr fontId="5"/>
  </si>
  <si>
    <t>Pブロック</t>
    <phoneticPr fontId="5"/>
  </si>
  <si>
    <t>VIEVTO</t>
    <phoneticPr fontId="5"/>
  </si>
  <si>
    <t>FORTE</t>
    <phoneticPr fontId="5"/>
  </si>
  <si>
    <t>山王</t>
    <rPh sb="0" eb="2">
      <t>サンノウ</t>
    </rPh>
    <phoneticPr fontId="5"/>
  </si>
  <si>
    <t>p４位</t>
    <rPh sb="2" eb="3">
      <t>イ</t>
    </rPh>
    <phoneticPr fontId="5"/>
  </si>
  <si>
    <t>フォルテ</t>
    <phoneticPr fontId="5"/>
  </si>
  <si>
    <t>フレンドリー</t>
    <phoneticPr fontId="5"/>
  </si>
  <si>
    <t>原町</t>
    <rPh sb="0" eb="2">
      <t>ハラマチ</t>
    </rPh>
    <phoneticPr fontId="5"/>
  </si>
  <si>
    <t>４位のチームは７位になります</t>
    <rPh sb="1" eb="2">
      <t>イ</t>
    </rPh>
    <rPh sb="8" eb="9">
      <t>イ</t>
    </rPh>
    <phoneticPr fontId="5"/>
  </si>
  <si>
    <t>１位</t>
  </si>
  <si>
    <t>２位</t>
  </si>
  <si>
    <t>VIENTO.SC</t>
    <phoneticPr fontId="5"/>
  </si>
  <si>
    <t>３位</t>
  </si>
  <si>
    <t>４位</t>
  </si>
  <si>
    <t>図南SC</t>
    <rPh sb="0" eb="1">
      <t>ズ</t>
    </rPh>
    <rPh sb="1" eb="2">
      <t>ミナミ</t>
    </rPh>
    <phoneticPr fontId="5"/>
  </si>
  <si>
    <t>５位</t>
  </si>
  <si>
    <t>６位</t>
  </si>
  <si>
    <t>７位</t>
  </si>
  <si>
    <t>２０11　群馬県中毛地区４年生大会</t>
    <phoneticPr fontId="5"/>
  </si>
  <si>
    <t>AB</t>
    <phoneticPr fontId="5"/>
  </si>
  <si>
    <t>細井小G</t>
    <rPh sb="0" eb="2">
      <t>ホソイ</t>
    </rPh>
    <rPh sb="2" eb="3">
      <t>ショウ</t>
    </rPh>
    <phoneticPr fontId="5"/>
  </si>
  <si>
    <t>Aブロック</t>
    <phoneticPr fontId="5"/>
  </si>
  <si>
    <t>前橋ジュニア</t>
    <rPh sb="0" eb="2">
      <t>マエバシ</t>
    </rPh>
    <phoneticPr fontId="5"/>
  </si>
  <si>
    <t>殖蓮</t>
    <rPh sb="0" eb="1">
      <t>ショク</t>
    </rPh>
    <rPh sb="1" eb="2">
      <t>レン</t>
    </rPh>
    <phoneticPr fontId="5"/>
  </si>
  <si>
    <t>玉村</t>
    <rPh sb="0" eb="2">
      <t>タマムラ</t>
    </rPh>
    <phoneticPr fontId="5"/>
  </si>
  <si>
    <t>Bブロック</t>
    <phoneticPr fontId="5"/>
  </si>
  <si>
    <t>殖蓮</t>
    <rPh sb="0" eb="1">
      <t>ショク</t>
    </rPh>
    <rPh sb="1" eb="2">
      <t>レン</t>
    </rPh>
    <phoneticPr fontId="5"/>
  </si>
  <si>
    <t>城南</t>
    <rPh sb="0" eb="2">
      <t>ジョウナン</t>
    </rPh>
    <phoneticPr fontId="5"/>
  </si>
  <si>
    <t>城南</t>
    <rPh sb="0" eb="2">
      <t>ジョウナン</t>
    </rPh>
    <phoneticPr fontId="5"/>
  </si>
  <si>
    <t>３位</t>
    <rPh sb="1" eb="2">
      <t>イ</t>
    </rPh>
    <phoneticPr fontId="5"/>
  </si>
  <si>
    <t>前ＪＲ</t>
    <rPh sb="0" eb="1">
      <t>マエ</t>
    </rPh>
    <phoneticPr fontId="5"/>
  </si>
  <si>
    <t>細井</t>
    <rPh sb="0" eb="2">
      <t>ホソイ</t>
    </rPh>
    <phoneticPr fontId="5"/>
  </si>
  <si>
    <t>ザスパ</t>
    <phoneticPr fontId="5"/>
  </si>
  <si>
    <t>２位</t>
    <rPh sb="1" eb="2">
      <t>イ</t>
    </rPh>
    <phoneticPr fontId="5"/>
  </si>
  <si>
    <t>玉村</t>
    <rPh sb="0" eb="2">
      <t>タマムラ</t>
    </rPh>
    <phoneticPr fontId="5"/>
  </si>
  <si>
    <t>ｻﾞｽﾊﾟ</t>
    <phoneticPr fontId="5"/>
  </si>
  <si>
    <t>細井</t>
    <rPh sb="0" eb="2">
      <t>ホソイ</t>
    </rPh>
    <phoneticPr fontId="5"/>
  </si>
  <si>
    <t>１位</t>
    <rPh sb="1" eb="2">
      <t>イ</t>
    </rPh>
    <phoneticPr fontId="5"/>
  </si>
  <si>
    <t>前橋Ｊｒ</t>
    <rPh sb="0" eb="2">
      <t>マエバシ</t>
    </rPh>
    <phoneticPr fontId="5"/>
  </si>
  <si>
    <t>2011中毛４年生大会　2日目　順位決定トーナメント</t>
    <rPh sb="4" eb="6">
      <t>チュウモウ</t>
    </rPh>
    <rPh sb="7" eb="9">
      <t>ネンセイ</t>
    </rPh>
    <rPh sb="9" eb="11">
      <t>タイカイ</t>
    </rPh>
    <rPh sb="13" eb="15">
      <t>カメ</t>
    </rPh>
    <rPh sb="16" eb="20">
      <t>ジュンイケッテイ</t>
    </rPh>
    <phoneticPr fontId="5"/>
  </si>
  <si>
    <t>期日：２/２７(日)　予備日３/５(土)</t>
    <rPh sb="0" eb="2">
      <t>キジツ</t>
    </rPh>
    <rPh sb="8" eb="9">
      <t>ヒ</t>
    </rPh>
    <rPh sb="11" eb="14">
      <t>ヨビビ</t>
    </rPh>
    <rPh sb="18" eb="19">
      <t>ド</t>
    </rPh>
    <phoneticPr fontId="5"/>
  </si>
  <si>
    <t>時間割　　</t>
    <rPh sb="0" eb="3">
      <t>ジカンワリ</t>
    </rPh>
    <phoneticPr fontId="5"/>
  </si>
  <si>
    <t>①9：00　②9：50　③10：40　④11：30　⑤12：20　⑥13：10　⑦14：00　⑧14：50</t>
  </si>
  <si>
    <t>会場　　 　</t>
    <rPh sb="0" eb="2">
      <t>カイジョウ</t>
    </rPh>
    <phoneticPr fontId="5"/>
  </si>
  <si>
    <t>①石関公園G２面　 ②図南五代F２面 　③図南NTT大胡G２面 　④荒子小G２面　</t>
    <phoneticPr fontId="5"/>
  </si>
  <si>
    <t>33位以降会場</t>
  </si>
  <si>
    <t>⑤芳賀G１面 　⑥佐波東小G１面</t>
  </si>
  <si>
    <t>初日の結果により会場提供チームを優先に、各順位トーナメント会場を決定して夕方18：00ぐらいに中毛掲示板に掲載します</t>
    <phoneticPr fontId="5"/>
  </si>
  <si>
    <t>石関グランド2面及び図南グランド4面になったチームは各1名以上7：30からの設営に、ご協力お願いいたします</t>
    <rPh sb="0" eb="2">
      <t>イシゼキ</t>
    </rPh>
    <rPh sb="7" eb="8">
      <t>メン</t>
    </rPh>
    <rPh sb="8" eb="9">
      <t>オヨ</t>
    </rPh>
    <rPh sb="10" eb="12">
      <t>トナン</t>
    </rPh>
    <rPh sb="17" eb="18">
      <t>メン</t>
    </rPh>
    <rPh sb="38" eb="40">
      <t>セツエイ</t>
    </rPh>
    <rPh sb="43" eb="45">
      <t>キョウリョク</t>
    </rPh>
    <rPh sb="46" eb="47">
      <t>ネガ</t>
    </rPh>
    <phoneticPr fontId="5"/>
  </si>
  <si>
    <t>決勝トーナメント　1位～8位</t>
    <rPh sb="0" eb="2">
      <t>ケッショウ</t>
    </rPh>
    <rPh sb="10" eb="11">
      <t>イ</t>
    </rPh>
    <rPh sb="13" eb="14">
      <t>イ</t>
    </rPh>
    <phoneticPr fontId="5"/>
  </si>
  <si>
    <t>順位決定トーナメント　9位～16位</t>
    <rPh sb="0" eb="2">
      <t>ジュンイ</t>
    </rPh>
    <rPh sb="2" eb="4">
      <t>ケッテイ</t>
    </rPh>
    <phoneticPr fontId="5"/>
  </si>
  <si>
    <t>①</t>
  </si>
  <si>
    <t>⑤</t>
    <phoneticPr fontId="5"/>
  </si>
  <si>
    <t>④</t>
    <phoneticPr fontId="5"/>
  </si>
  <si>
    <t>②</t>
  </si>
  <si>
    <t>⑦</t>
    <phoneticPr fontId="5"/>
  </si>
  <si>
    <t>⑥</t>
    <phoneticPr fontId="5"/>
  </si>
  <si>
    <t>順位決定トーナメント　17位～24位</t>
    <phoneticPr fontId="5"/>
  </si>
  <si>
    <t>順位決定トーナメント　25位～32位</t>
    <phoneticPr fontId="5"/>
  </si>
  <si>
    <t>順位決定トーナメント　33位～40位</t>
    <phoneticPr fontId="5"/>
  </si>
  <si>
    <t>順位決定トーナメント　41位～49位</t>
    <phoneticPr fontId="5"/>
  </si>
  <si>
    <t>②</t>
    <phoneticPr fontId="5"/>
  </si>
  <si>
    <t>⑧</t>
    <phoneticPr fontId="5"/>
  </si>
  <si>
    <t>③</t>
    <phoneticPr fontId="5"/>
  </si>
  <si>
    <r>
      <t>会場　</t>
    </r>
    <r>
      <rPr>
        <b/>
        <sz val="11"/>
        <color rgb="FFFF0000"/>
        <rFont val="ＭＳ Ｐゴシック"/>
        <family val="3"/>
        <charset val="128"/>
      </rPr>
      <t>石関公園グランド</t>
    </r>
    <rPh sb="3" eb="5">
      <t>イシゼキ</t>
    </rPh>
    <rPh sb="5" eb="7">
      <t>コウエン</t>
    </rPh>
    <phoneticPr fontId="5"/>
  </si>
  <si>
    <r>
      <t>会場　</t>
    </r>
    <r>
      <rPr>
        <b/>
        <sz val="11"/>
        <color rgb="FFFF0000"/>
        <rFont val="ＭＳ Ｐゴシック"/>
        <family val="3"/>
        <charset val="128"/>
      </rPr>
      <t>図南五代クレーグランド</t>
    </r>
    <rPh sb="3" eb="7">
      <t>トナンゴダイ</t>
    </rPh>
    <phoneticPr fontId="5"/>
  </si>
  <si>
    <r>
      <t>会場　</t>
    </r>
    <r>
      <rPr>
        <b/>
        <sz val="11"/>
        <color rgb="FFFF0000"/>
        <rFont val="ＭＳ Ｐゴシック"/>
        <family val="3"/>
        <charset val="128"/>
      </rPr>
      <t>荒子小学校グランド</t>
    </r>
    <rPh sb="3" eb="5">
      <t>アラコ</t>
    </rPh>
    <rPh sb="5" eb="8">
      <t>ショウガッコウ</t>
    </rPh>
    <phoneticPr fontId="5"/>
  </si>
  <si>
    <r>
      <t>会場　</t>
    </r>
    <r>
      <rPr>
        <b/>
        <sz val="11"/>
        <color rgb="FFFF0000"/>
        <rFont val="ＭＳ Ｐゴシック"/>
        <family val="3"/>
        <charset val="128"/>
      </rPr>
      <t>図南NTT大胡グランド</t>
    </r>
    <rPh sb="3" eb="5">
      <t>トナン</t>
    </rPh>
    <rPh sb="8" eb="10">
      <t>オオゴ</t>
    </rPh>
    <phoneticPr fontId="5"/>
  </si>
  <si>
    <r>
      <t>　　会場　</t>
    </r>
    <r>
      <rPr>
        <b/>
        <sz val="11"/>
        <color rgb="FFFF0000"/>
        <rFont val="ＭＳ Ｐゴシック"/>
        <family val="3"/>
        <charset val="128"/>
      </rPr>
      <t>佐波あずま小学校グランド</t>
    </r>
    <rPh sb="5" eb="7">
      <t>サワ</t>
    </rPh>
    <rPh sb="10" eb="13">
      <t>ショウガッコウ</t>
    </rPh>
    <phoneticPr fontId="5"/>
  </si>
  <si>
    <r>
      <t>　　会場　</t>
    </r>
    <r>
      <rPr>
        <b/>
        <sz val="11"/>
        <color rgb="FFFF0000"/>
        <rFont val="ＭＳ Ｐゴシック"/>
        <family val="3"/>
        <charset val="128"/>
      </rPr>
      <t>芳賀公園グランド</t>
    </r>
    <rPh sb="5" eb="7">
      <t>ハガ</t>
    </rPh>
    <rPh sb="7" eb="9">
      <t>コウエン</t>
    </rPh>
    <phoneticPr fontId="5"/>
  </si>
  <si>
    <t>CD</t>
    <phoneticPr fontId="5"/>
  </si>
  <si>
    <t>芳賀G</t>
  </si>
  <si>
    <t>Cブロック</t>
    <phoneticPr fontId="5"/>
  </si>
  <si>
    <t>ＦＣ前橋南</t>
    <rPh sb="0" eb="5">
      <t>マエバシミナミ</t>
    </rPh>
    <phoneticPr fontId="5"/>
  </si>
  <si>
    <t>ファミリー</t>
    <phoneticPr fontId="5"/>
  </si>
  <si>
    <t>伊瀬広</t>
    <rPh sb="0" eb="1">
      <t>イ</t>
    </rPh>
    <rPh sb="1" eb="2">
      <t>セ</t>
    </rPh>
    <rPh sb="2" eb="3">
      <t>ヒロ</t>
    </rPh>
    <phoneticPr fontId="5"/>
  </si>
  <si>
    <t>Dブロック</t>
    <phoneticPr fontId="5"/>
  </si>
  <si>
    <t>連取</t>
    <rPh sb="0" eb="1">
      <t>レン</t>
    </rPh>
    <rPh sb="1" eb="2">
      <t>トリ</t>
    </rPh>
    <phoneticPr fontId="5"/>
  </si>
  <si>
    <t>同順位</t>
  </si>
  <si>
    <t>ヴァーモス</t>
    <phoneticPr fontId="5"/>
  </si>
  <si>
    <t>芳賀</t>
    <rPh sb="0" eb="2">
      <t>ハガ</t>
    </rPh>
    <phoneticPr fontId="5"/>
  </si>
  <si>
    <t>○</t>
    <phoneticPr fontId="1"/>
  </si>
  <si>
    <t>×</t>
    <phoneticPr fontId="1"/>
  </si>
  <si>
    <t>○</t>
    <phoneticPr fontId="1"/>
  </si>
  <si>
    <t>前橋芳賀SC</t>
    <rPh sb="0" eb="2">
      <t>マエバシ</t>
    </rPh>
    <rPh sb="2" eb="4">
      <t>ハガ</t>
    </rPh>
    <phoneticPr fontId="1"/>
  </si>
  <si>
    <t>伊勢崎広瀬JSC</t>
    <rPh sb="0" eb="3">
      <t>イセサキ</t>
    </rPh>
    <rPh sb="3" eb="5">
      <t>ヒロセ</t>
    </rPh>
    <phoneticPr fontId="1"/>
  </si>
  <si>
    <t>ヴァーモス</t>
    <phoneticPr fontId="1"/>
  </si>
  <si>
    <t>ファミリー</t>
    <phoneticPr fontId="1"/>
  </si>
  <si>
    <t>連取FC</t>
    <rPh sb="0" eb="1">
      <t>レン</t>
    </rPh>
    <rPh sb="1" eb="2">
      <t>トリ</t>
    </rPh>
    <phoneticPr fontId="1"/>
  </si>
  <si>
    <t>△</t>
    <phoneticPr fontId="1"/>
  </si>
  <si>
    <t>×</t>
    <phoneticPr fontId="1"/>
  </si>
  <si>
    <t>×</t>
    <phoneticPr fontId="5"/>
  </si>
  <si>
    <t>×</t>
    <phoneticPr fontId="5"/>
  </si>
  <si>
    <t>２０11　群馬県中毛地区４年生大会ブロック表（案）</t>
  </si>
  <si>
    <t>中毛で51チームの登録中、参加希望チームが４９チームだったため不規則で行うこととする。</t>
    <rPh sb="11" eb="12">
      <t>チュウ</t>
    </rPh>
    <rPh sb="13" eb="15">
      <t>サンカ</t>
    </rPh>
    <rPh sb="15" eb="17">
      <t>キボウ</t>
    </rPh>
    <rPh sb="31" eb="34">
      <t>フキソク</t>
    </rPh>
    <rPh sb="35" eb="36">
      <t>オコナ</t>
    </rPh>
    <phoneticPr fontId="5"/>
  </si>
  <si>
    <t>８人制。試合時間は15-5-15とする。</t>
  </si>
  <si>
    <t>審判は１人、予備審１人制。コートは、縦68～50、横50～35（４年生なので小さめでもOK）</t>
    <phoneticPr fontId="5"/>
  </si>
  <si>
    <t>２/２６（土） ２/２７（日）</t>
    <phoneticPr fontId="5"/>
  </si>
  <si>
    <t>幹事チームはグランド提供チームになります。幹事チームは結果を当日の18：00までに荒子飯嶋までメールもしくはFAXにてご連絡ください。</t>
    <rPh sb="0" eb="2">
      <t>カンジ</t>
    </rPh>
    <rPh sb="10" eb="12">
      <t>テイキョウ</t>
    </rPh>
    <rPh sb="21" eb="23">
      <t>カンジ</t>
    </rPh>
    <rPh sb="27" eb="29">
      <t>ケッカ</t>
    </rPh>
    <rPh sb="30" eb="32">
      <t>トウジツ</t>
    </rPh>
    <rPh sb="41" eb="43">
      <t>アラコ</t>
    </rPh>
    <rPh sb="43" eb="45">
      <t>イイジマ</t>
    </rPh>
    <rPh sb="60" eb="62">
      <t>レンラク</t>
    </rPh>
    <phoneticPr fontId="5"/>
  </si>
  <si>
    <t>AB組　　　　　細井小Ｇ</t>
    <rPh sb="2" eb="3">
      <t>クミ</t>
    </rPh>
    <rPh sb="8" eb="10">
      <t>ホソイ</t>
    </rPh>
    <rPh sb="10" eb="11">
      <t>ショウ</t>
    </rPh>
    <phoneticPr fontId="5"/>
  </si>
  <si>
    <t>ザスパ草津前橋　　Ｕ10</t>
    <rPh sb="3" eb="5">
      <t>クサツ</t>
    </rPh>
    <rPh sb="5" eb="7">
      <t>マエバシ</t>
    </rPh>
    <phoneticPr fontId="5"/>
  </si>
  <si>
    <t>CD組　　　　　芳賀Ｇ</t>
    <rPh sb="2" eb="3">
      <t>クミ</t>
    </rPh>
    <rPh sb="8" eb="10">
      <t>ハガ</t>
    </rPh>
    <phoneticPr fontId="5"/>
  </si>
  <si>
    <t>伊勢崎広瀬ＪＦＣ</t>
    <rPh sb="0" eb="3">
      <t>イセサキ</t>
    </rPh>
    <rPh sb="3" eb="5">
      <t>ヒロセ</t>
    </rPh>
    <phoneticPr fontId="5"/>
  </si>
  <si>
    <t>EF組　　　　　　荒子小G</t>
    <rPh sb="2" eb="3">
      <t>クミ</t>
    </rPh>
    <rPh sb="9" eb="12">
      <t>アラコショウ</t>
    </rPh>
    <phoneticPr fontId="5"/>
  </si>
  <si>
    <t>粕川コリエンテ</t>
    <rPh sb="0" eb="2">
      <t>カスカワ</t>
    </rPh>
    <phoneticPr fontId="5"/>
  </si>
  <si>
    <t>伊勢崎　　　　　　ヴォラーレＪＦＣ</t>
    <rPh sb="0" eb="3">
      <t>イセサキ</t>
    </rPh>
    <phoneticPr fontId="5"/>
  </si>
  <si>
    <t>GH組　　　　　赤堀南小G</t>
    <rPh sb="2" eb="3">
      <t>クミ</t>
    </rPh>
    <rPh sb="8" eb="10">
      <t>アカボリ</t>
    </rPh>
    <rPh sb="10" eb="11">
      <t>ミナミ</t>
    </rPh>
    <rPh sb="11" eb="12">
      <t>ショウ</t>
    </rPh>
    <phoneticPr fontId="5"/>
  </si>
  <si>
    <t>IJ組　　　　　　　名和小G</t>
    <rPh sb="2" eb="3">
      <t>クミ</t>
    </rPh>
    <rPh sb="10" eb="12">
      <t>ナワ</t>
    </rPh>
    <rPh sb="12" eb="13">
      <t>ショウ</t>
    </rPh>
    <phoneticPr fontId="5"/>
  </si>
  <si>
    <r>
      <t>KL組　　　　　</t>
    </r>
    <r>
      <rPr>
        <b/>
        <sz val="16"/>
        <color indexed="10"/>
        <rFont val="ＭＳ Ｐゴシック"/>
        <family val="3"/>
        <charset val="128"/>
      </rPr>
      <t>あずま小G</t>
    </r>
    <rPh sb="2" eb="3">
      <t>クミ</t>
    </rPh>
    <rPh sb="11" eb="12">
      <t>ショウ</t>
    </rPh>
    <phoneticPr fontId="5"/>
  </si>
  <si>
    <t>岩神少年ＳＣ</t>
    <rPh sb="0" eb="2">
      <t>イワガミ</t>
    </rPh>
    <rPh sb="2" eb="4">
      <t>ショウネン</t>
    </rPh>
    <phoneticPr fontId="5"/>
  </si>
  <si>
    <t>芝根リトルスター</t>
    <rPh sb="0" eb="2">
      <t>シバネ</t>
    </rPh>
    <phoneticPr fontId="5"/>
  </si>
  <si>
    <t>MN組　　　　　　　大胡東小G</t>
    <rPh sb="2" eb="3">
      <t>クミ</t>
    </rPh>
    <rPh sb="10" eb="12">
      <t>オオゴ</t>
    </rPh>
    <rPh sb="12" eb="13">
      <t>ヒガシ</t>
    </rPh>
    <rPh sb="13" eb="14">
      <t>ショウ</t>
    </rPh>
    <phoneticPr fontId="5"/>
  </si>
  <si>
    <t>OP組　　　　　　　五代クレーG</t>
    <rPh sb="2" eb="3">
      <t>クミ</t>
    </rPh>
    <rPh sb="10" eb="12">
      <t>ゴダイ</t>
    </rPh>
    <phoneticPr fontId="5"/>
  </si>
  <si>
    <t>前橋エコークラブ</t>
    <rPh sb="0" eb="2">
      <t>マエバシ</t>
    </rPh>
    <phoneticPr fontId="5"/>
  </si>
  <si>
    <t>図南ＳＣ前橋</t>
    <rPh sb="0" eb="2">
      <t>トナン</t>
    </rPh>
    <rPh sb="4" eb="6">
      <t>マエバシ</t>
    </rPh>
    <phoneticPr fontId="5"/>
  </si>
  <si>
    <t>ＦＣ殖蓮少年団</t>
    <phoneticPr fontId="1"/>
  </si>
  <si>
    <t>フットボールクラブ
玉村</t>
    <phoneticPr fontId="1"/>
  </si>
  <si>
    <t>城南ＦＣ</t>
    <phoneticPr fontId="1"/>
  </si>
  <si>
    <t>前橋細井
フットボールクラブ</t>
    <phoneticPr fontId="1"/>
  </si>
  <si>
    <t>フットボールクラブ
玉村</t>
    <phoneticPr fontId="1"/>
  </si>
  <si>
    <t>前橋ジュニア</t>
    <phoneticPr fontId="1"/>
  </si>
  <si>
    <t>城南ＦＣ</t>
    <phoneticPr fontId="1"/>
  </si>
  <si>
    <t>ＦＣファミリー</t>
    <phoneticPr fontId="1"/>
  </si>
  <si>
    <t>伊勢崎連取ＦＣ</t>
    <phoneticPr fontId="5"/>
  </si>
  <si>
    <t>ＦＣ　Ｖａｍｏｓ</t>
    <phoneticPr fontId="1"/>
  </si>
  <si>
    <t>前橋芳賀
サッカークラブ</t>
    <phoneticPr fontId="1"/>
  </si>
  <si>
    <t>ＦＣ前橋南</t>
    <phoneticPr fontId="1"/>
  </si>
  <si>
    <t>前橋芳賀
サッカークラブ</t>
    <phoneticPr fontId="1"/>
  </si>
  <si>
    <t>伊勢崎広瀬ＪＦＣ</t>
    <phoneticPr fontId="1"/>
  </si>
  <si>
    <t>ＦＣファミリー</t>
    <phoneticPr fontId="1"/>
  </si>
  <si>
    <t>ＩＦＣ－ｂｒｅｄ’ｓ</t>
    <phoneticPr fontId="1"/>
  </si>
  <si>
    <t>前橋荒子
フットボールクラブ</t>
    <phoneticPr fontId="1"/>
  </si>
  <si>
    <t>オール東スポーツ
少年団サッカークラブ</t>
    <phoneticPr fontId="5"/>
  </si>
  <si>
    <t>朝倉
フットボールクラブ</t>
    <phoneticPr fontId="1"/>
  </si>
  <si>
    <t>前橋荒子
フットボールクラブ</t>
    <phoneticPr fontId="1"/>
  </si>
  <si>
    <t>ＩＦＣ－ｂｒｅｄ’ｓ</t>
    <phoneticPr fontId="1"/>
  </si>
  <si>
    <t>朝倉
フットボールクラブ</t>
    <phoneticPr fontId="1"/>
  </si>
  <si>
    <t>ＦＣ下川</t>
    <phoneticPr fontId="1"/>
  </si>
  <si>
    <t>ジラーフ赤堀
ＳＣジュニア</t>
    <phoneticPr fontId="1"/>
  </si>
  <si>
    <t>ＦＣアミーゴ前橋</t>
    <phoneticPr fontId="1"/>
  </si>
  <si>
    <t>桃木ジュニア
サッカークラブ</t>
    <phoneticPr fontId="1"/>
  </si>
  <si>
    <t>上陽
フットボールクラブ</t>
    <phoneticPr fontId="1"/>
  </si>
  <si>
    <t>ＦＣ富士見</t>
    <phoneticPr fontId="1"/>
  </si>
  <si>
    <t>ＦＣ富士見</t>
    <phoneticPr fontId="1"/>
  </si>
  <si>
    <t>ジラーフ赤堀
ＳＣジュニア</t>
    <phoneticPr fontId="1"/>
  </si>
  <si>
    <t>上陽
フットボールクラブ</t>
    <phoneticPr fontId="1"/>
  </si>
  <si>
    <t>ＦＣアミーゴ前橋</t>
    <phoneticPr fontId="1"/>
  </si>
  <si>
    <t>宮郷サッカークラブ
ジュニア</t>
    <phoneticPr fontId="1"/>
  </si>
  <si>
    <t>粕川ＦＣ</t>
    <phoneticPr fontId="1"/>
  </si>
  <si>
    <t>あずま南
フットボールクラブ</t>
    <phoneticPr fontId="1"/>
  </si>
  <si>
    <t>名和サッカークラブ</t>
    <phoneticPr fontId="1"/>
  </si>
  <si>
    <t>インテルナチオナーレ前橋フットボールクラブ</t>
    <phoneticPr fontId="5"/>
  </si>
  <si>
    <t>ＦＣリオエステＪｒ
前橋</t>
    <phoneticPr fontId="1"/>
  </si>
  <si>
    <t>宮郷サッカークラブ
ジュニア</t>
    <phoneticPr fontId="1"/>
  </si>
  <si>
    <t>ＦＣリオエステＪｒ
前橋</t>
    <phoneticPr fontId="1"/>
  </si>
  <si>
    <t>あずま南
フットボールクラブ</t>
    <phoneticPr fontId="1"/>
  </si>
  <si>
    <t>大室ＦＣ</t>
    <phoneticPr fontId="1"/>
  </si>
  <si>
    <t>みやぎふれあい
スポーツクラブ</t>
    <phoneticPr fontId="1"/>
  </si>
  <si>
    <t>大胡ＦＣ</t>
    <phoneticPr fontId="1"/>
  </si>
  <si>
    <t>ＦＣ伊勢崎
ＳＥＥＤ</t>
    <phoneticPr fontId="1"/>
  </si>
  <si>
    <t>伊勢崎Ｊ・Ｊ
サッカークラブ</t>
    <phoneticPr fontId="1"/>
  </si>
  <si>
    <t>元総社ＦＣ</t>
    <phoneticPr fontId="1"/>
  </si>
  <si>
    <t>伊勢崎Ｊ・Ｊ
サッカークラブ</t>
    <phoneticPr fontId="1"/>
  </si>
  <si>
    <t>大胡ＦＣ</t>
    <phoneticPr fontId="1"/>
  </si>
  <si>
    <t>ＦＣ伊勢崎
ＳＥＥＤ</t>
    <phoneticPr fontId="1"/>
  </si>
  <si>
    <t>元総社ＦＣ</t>
    <phoneticPr fontId="1"/>
  </si>
  <si>
    <t>伊勢崎ＳＦＣ
イレブン</t>
    <phoneticPr fontId="1"/>
  </si>
  <si>
    <t>ＶＩＥＮＴＯ．ＳＣ</t>
    <phoneticPr fontId="1"/>
  </si>
  <si>
    <t>前橋山王ジュニア
サッカークラブ</t>
    <phoneticPr fontId="5"/>
  </si>
  <si>
    <t>ＦＣ　ＦＯＲＴＥ</t>
    <phoneticPr fontId="1"/>
  </si>
  <si>
    <t>前橋原町ＦＣ</t>
    <phoneticPr fontId="1"/>
  </si>
  <si>
    <t>前橋エコークラブ</t>
    <phoneticPr fontId="1"/>
  </si>
  <si>
    <t>伊勢崎ヴォラーレＪＦＣ</t>
    <phoneticPr fontId="1"/>
  </si>
  <si>
    <t>インテルナチオナーレ前橋</t>
    <phoneticPr fontId="1"/>
  </si>
  <si>
    <t>佐波東サッカー　　　スポーツ少年団</t>
    <phoneticPr fontId="5"/>
  </si>
  <si>
    <t>ＦＣ群馬境ジュニア</t>
    <phoneticPr fontId="1"/>
  </si>
  <si>
    <t>ＦＣ茂呂
スポーツ少年団</t>
    <phoneticPr fontId="1"/>
  </si>
  <si>
    <t>ＡＦＣカイザー</t>
    <phoneticPr fontId="1"/>
  </si>
  <si>
    <t>芝根リトルスター</t>
    <phoneticPr fontId="1"/>
  </si>
  <si>
    <t>佐波東サッカースポーツ少年団</t>
    <phoneticPr fontId="1"/>
  </si>
  <si>
    <t>岩神少年ＳＣ</t>
    <phoneticPr fontId="1"/>
  </si>
  <si>
    <t>ＦＣ群馬境ジュニア</t>
    <phoneticPr fontId="1"/>
  </si>
  <si>
    <t>KL</t>
  </si>
  <si>
    <t>あずま小G</t>
    <phoneticPr fontId="5"/>
  </si>
  <si>
    <t>Kブロック</t>
    <phoneticPr fontId="5"/>
  </si>
  <si>
    <t>佐波東</t>
    <rPh sb="0" eb="2">
      <t>サワ</t>
    </rPh>
    <rPh sb="2" eb="3">
      <t>アズマ</t>
    </rPh>
    <phoneticPr fontId="5"/>
  </si>
  <si>
    <t>―</t>
    <phoneticPr fontId="5"/>
  </si>
  <si>
    <t>境ジュニア</t>
    <rPh sb="0" eb="1">
      <t>サカイ</t>
    </rPh>
    <phoneticPr fontId="5"/>
  </si>
  <si>
    <t>茂呂</t>
    <rPh sb="0" eb="2">
      <t>モロ</t>
    </rPh>
    <phoneticPr fontId="5"/>
  </si>
  <si>
    <t>Lブロック</t>
    <phoneticPr fontId="5"/>
  </si>
  <si>
    <t>岩神</t>
    <rPh sb="0" eb="2">
      <t>イワガミ</t>
    </rPh>
    <phoneticPr fontId="5"/>
  </si>
  <si>
    <t>同順位</t>
    <phoneticPr fontId="5"/>
  </si>
  <si>
    <t>芝根</t>
    <rPh sb="0" eb="2">
      <t>シバネ</t>
    </rPh>
    <phoneticPr fontId="5"/>
  </si>
  <si>
    <t>カイザー</t>
    <phoneticPr fontId="5"/>
  </si>
  <si>
    <t>PK2-3</t>
    <phoneticPr fontId="5"/>
  </si>
  <si>
    <t>岩神少年SC</t>
    <rPh sb="0" eb="2">
      <t>イワガミ</t>
    </rPh>
    <rPh sb="2" eb="4">
      <t>ショウネン</t>
    </rPh>
    <phoneticPr fontId="5"/>
  </si>
  <si>
    <t>FC茂呂</t>
    <rPh sb="2" eb="4">
      <t>モロ</t>
    </rPh>
    <phoneticPr fontId="5"/>
  </si>
  <si>
    <t>群馬境ジュニア</t>
    <rPh sb="0" eb="2">
      <t>グンマ</t>
    </rPh>
    <rPh sb="2" eb="3">
      <t>サカイ</t>
    </rPh>
    <phoneticPr fontId="5"/>
  </si>
  <si>
    <t>AFCカイザー</t>
    <phoneticPr fontId="5"/>
  </si>
  <si>
    <t>○</t>
  </si>
  <si>
    <t>○</t>
    <phoneticPr fontId="1"/>
  </si>
  <si>
    <t>×</t>
  </si>
  <si>
    <t>×</t>
    <phoneticPr fontId="1"/>
  </si>
  <si>
    <t>GH</t>
  </si>
  <si>
    <t>赤堀南小G</t>
  </si>
  <si>
    <t>Gブロック</t>
    <phoneticPr fontId="5"/>
  </si>
  <si>
    <t>下川</t>
    <rPh sb="0" eb="2">
      <t>シモカワ</t>
    </rPh>
    <phoneticPr fontId="5"/>
  </si>
  <si>
    <t>赤堀</t>
    <rPh sb="0" eb="2">
      <t>アカボリ</t>
    </rPh>
    <phoneticPr fontId="5"/>
  </si>
  <si>
    <t>アミーゴ</t>
    <phoneticPr fontId="5"/>
  </si>
  <si>
    <t>Hブロック</t>
    <phoneticPr fontId="5"/>
  </si>
  <si>
    <t>桃木</t>
    <rPh sb="0" eb="2">
      <t>モモキ</t>
    </rPh>
    <phoneticPr fontId="5"/>
  </si>
  <si>
    <t>下川</t>
    <phoneticPr fontId="5"/>
  </si>
  <si>
    <t>上陽</t>
    <rPh sb="0" eb="2">
      <t>ジョウヨウ</t>
    </rPh>
    <phoneticPr fontId="5"/>
  </si>
  <si>
    <t>富士見</t>
    <rPh sb="0" eb="3">
      <t>フジミ</t>
    </rPh>
    <phoneticPr fontId="5"/>
  </si>
  <si>
    <t>アミーゴ</t>
    <phoneticPr fontId="5"/>
  </si>
  <si>
    <t>桃木</t>
    <rPh sb="0" eb="1">
      <t>モモ</t>
    </rPh>
    <rPh sb="1" eb="2">
      <t>キ</t>
    </rPh>
    <phoneticPr fontId="5"/>
  </si>
  <si>
    <t>△</t>
  </si>
  <si>
    <t>ザスパ草津前橋　　Ｕ10</t>
    <phoneticPr fontId="1"/>
  </si>
  <si>
    <t>ザスパ草津前橋Ｕ10</t>
    <phoneticPr fontId="1"/>
  </si>
  <si>
    <t>P</t>
    <phoneticPr fontId="1"/>
  </si>
  <si>
    <t>K</t>
    <phoneticPr fontId="1"/>
  </si>
  <si>
    <t>P</t>
    <phoneticPr fontId="1"/>
  </si>
  <si>
    <t>K</t>
    <phoneticPr fontId="1"/>
  </si>
  <si>
    <t>⑤</t>
    <phoneticPr fontId="5"/>
  </si>
  <si>
    <t>⑦</t>
    <phoneticPr fontId="5"/>
  </si>
  <si>
    <t>④</t>
    <phoneticPr fontId="5"/>
  </si>
  <si>
    <t>⑥</t>
    <phoneticPr fontId="5"/>
  </si>
  <si>
    <t>ＶＩＥＮＴＯ．ＳＣ</t>
    <phoneticPr fontId="1"/>
  </si>
  <si>
    <t>ＶＩＥＮＴＯ．ＳＣ</t>
    <phoneticPr fontId="1"/>
  </si>
  <si>
    <t>ＦＣ　ＦＯＲＴＥ</t>
    <phoneticPr fontId="1"/>
  </si>
  <si>
    <t>ＦＣ　ＦＯＲＴＥ</t>
    <phoneticPr fontId="1"/>
  </si>
  <si>
    <t>③</t>
    <phoneticPr fontId="5"/>
  </si>
  <si>
    <t>伊勢崎ＳＦＣイレブン</t>
    <phoneticPr fontId="1"/>
  </si>
  <si>
    <t>伊勢崎ＳＦＣイレブン</t>
    <phoneticPr fontId="1"/>
  </si>
  <si>
    <t>前橋細井ＦＣ</t>
    <rPh sb="0" eb="2">
      <t>マエバシ</t>
    </rPh>
    <rPh sb="2" eb="4">
      <t>ホソイ</t>
    </rPh>
    <phoneticPr fontId="5"/>
  </si>
  <si>
    <t>ＦＣ　Ｖａｍｏｓ</t>
    <phoneticPr fontId="5"/>
  </si>
  <si>
    <t>ＦＣ下川</t>
    <rPh sb="2" eb="4">
      <t>シモカワ</t>
    </rPh>
    <phoneticPr fontId="5"/>
  </si>
  <si>
    <t>粕川ＦＣ</t>
    <rPh sb="0" eb="2">
      <t>カスカワ</t>
    </rPh>
    <phoneticPr fontId="5"/>
  </si>
  <si>
    <t>ＦＣ茂呂</t>
    <rPh sb="2" eb="4">
      <t>モロ</t>
    </rPh>
    <phoneticPr fontId="5"/>
  </si>
  <si>
    <t>みやぎふれあい</t>
    <phoneticPr fontId="5"/>
  </si>
  <si>
    <t>図南ＳＣ前橋</t>
    <rPh sb="0" eb="1">
      <t>ト</t>
    </rPh>
    <rPh sb="1" eb="2">
      <t>ナン</t>
    </rPh>
    <rPh sb="4" eb="6">
      <t>マエバシ</t>
    </rPh>
    <phoneticPr fontId="5"/>
  </si>
  <si>
    <t>図南ＳＣ前橋</t>
    <phoneticPr fontId="1"/>
  </si>
  <si>
    <t>前橋山王ｼﾞｭﾆｱｻｯｶｰｸﾗﾌﾞ</t>
    <rPh sb="0" eb="2">
      <t>マエバシ</t>
    </rPh>
    <rPh sb="2" eb="4">
      <t>サンノウ</t>
    </rPh>
    <phoneticPr fontId="5"/>
  </si>
  <si>
    <t>ＦＣ殖蓮少年団</t>
    <rPh sb="2" eb="3">
      <t>ショク</t>
    </rPh>
    <rPh sb="3" eb="4">
      <t>ハス</t>
    </rPh>
    <rPh sb="4" eb="7">
      <t>ショウネンダン</t>
    </rPh>
    <phoneticPr fontId="5"/>
  </si>
  <si>
    <t>伊勢崎連取ＦＣ</t>
    <rPh sb="0" eb="3">
      <t>イセサキ</t>
    </rPh>
    <rPh sb="3" eb="4">
      <t>レン</t>
    </rPh>
    <rPh sb="4" eb="5">
      <t>シュ</t>
    </rPh>
    <phoneticPr fontId="5"/>
  </si>
  <si>
    <t>前橋原町ＦＣ</t>
    <rPh sb="0" eb="1">
      <t>マエ</t>
    </rPh>
    <rPh sb="1" eb="2">
      <t>バシ</t>
    </rPh>
    <rPh sb="2" eb="4">
      <t>ハラマチ</t>
    </rPh>
    <phoneticPr fontId="5"/>
  </si>
  <si>
    <t>粕川ｺﾘｴﾝﾃ</t>
    <rPh sb="0" eb="2">
      <t>カスカワ</t>
    </rPh>
    <phoneticPr fontId="5"/>
  </si>
  <si>
    <t>桃木ｼﾞｭﾆｱｻｯｶｰｸﾗﾌﾞ</t>
    <rPh sb="0" eb="1">
      <t>モモ</t>
    </rPh>
    <rPh sb="1" eb="2">
      <t>キ</t>
    </rPh>
    <phoneticPr fontId="5"/>
  </si>
  <si>
    <t>名和ｻｯｶｰｸﾗﾌﾞ</t>
    <rPh sb="0" eb="2">
      <t>ナワ</t>
    </rPh>
    <phoneticPr fontId="5"/>
  </si>
  <si>
    <t>P</t>
    <phoneticPr fontId="5"/>
  </si>
  <si>
    <t>K</t>
    <phoneticPr fontId="5"/>
  </si>
  <si>
    <t>大室ＦＣ</t>
    <rPh sb="0" eb="2">
      <t>オオムロ</t>
    </rPh>
    <phoneticPr fontId="5"/>
  </si>
  <si>
    <t>前橋原町ＦＣ</t>
    <rPh sb="0" eb="2">
      <t>マエバシ</t>
    </rPh>
    <rPh sb="2" eb="4">
      <t>ハラマチ</t>
    </rPh>
    <phoneticPr fontId="5"/>
  </si>
</sst>
</file>

<file path=xl/styles.xml><?xml version="1.0" encoding="utf-8"?>
<styleSheet xmlns="http://schemas.openxmlformats.org/spreadsheetml/2006/main"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rgb="FFFFFF66"/>
        <bgColor rgb="FF000000"/>
      </patternFill>
    </fill>
    <fill>
      <patternFill patternType="solid">
        <fgColor rgb="FFFFFF66"/>
        <bgColor indexed="64"/>
      </patternFill>
    </fill>
    <fill>
      <patternFill patternType="lightGray">
        <fgColor indexed="8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mediumDashDotDot">
        <color rgb="FFFF0000"/>
      </right>
      <top style="mediumDashDotDot">
        <color rgb="FFFF0000"/>
      </top>
      <bottom/>
      <diagonal/>
    </border>
    <border>
      <left/>
      <right/>
      <top style="mediumDashDotDot">
        <color rgb="FFFF0000"/>
      </top>
      <bottom/>
      <diagonal/>
    </border>
    <border>
      <left/>
      <right style="mediumDashDotDot">
        <color rgb="FFFF0000"/>
      </right>
      <top/>
      <bottom/>
      <diagonal/>
    </border>
    <border>
      <left style="mediumDashDotDot">
        <color rgb="FFFF0000"/>
      </left>
      <right/>
      <top/>
      <bottom style="mediumDashDotDot">
        <color rgb="FFFF0000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/>
      <bottom style="mediumDashDotDot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mediumDashDotDot">
        <color rgb="FFFF0000"/>
      </right>
      <top/>
      <bottom style="mediumDashDotDot">
        <color rgb="FFFF0000"/>
      </bottom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 style="mediumDashDotDot">
        <color rgb="FFFF0000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15" fillId="0" borderId="0">
      <alignment vertical="center"/>
    </xf>
    <xf numFmtId="0" fontId="16" fillId="0" borderId="0"/>
    <xf numFmtId="0" fontId="16" fillId="0" borderId="0"/>
    <xf numFmtId="0" fontId="2" fillId="0" borderId="0">
      <alignment vertical="center"/>
    </xf>
  </cellStyleXfs>
  <cellXfs count="774">
    <xf numFmtId="0" fontId="0" fillId="0" borderId="0" xfId="0">
      <alignment vertical="center"/>
    </xf>
    <xf numFmtId="0" fontId="2" fillId="0" borderId="0" xfId="1"/>
    <xf numFmtId="0" fontId="6" fillId="0" borderId="0" xfId="1" applyFont="1" applyAlignment="1"/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7" fillId="0" borderId="0" xfId="2" applyFont="1">
      <alignment vertical="center"/>
    </xf>
    <xf numFmtId="0" fontId="2" fillId="0" borderId="0" xfId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0" fontId="2" fillId="0" borderId="2" xfId="1" applyBorder="1" applyAlignment="1">
      <alignment horizontal="center"/>
    </xf>
    <xf numFmtId="0" fontId="2" fillId="2" borderId="4" xfId="2" applyFont="1" applyFill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2" borderId="6" xfId="2" applyFont="1" applyFill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2" xfId="1" applyFill="1" applyBorder="1" applyAlignment="1">
      <alignment horizontal="center"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2" borderId="13" xfId="2" applyFont="1" applyFill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2" borderId="14" xfId="2" applyFont="1" applyFill="1" applyBorder="1" applyAlignment="1">
      <alignment horizontal="center" vertical="center" shrinkToFit="1"/>
    </xf>
    <xf numFmtId="0" fontId="2" fillId="0" borderId="1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wrapText="1" shrinkToFit="1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vertical="center" shrinkToFit="1"/>
    </xf>
    <xf numFmtId="0" fontId="2" fillId="0" borderId="0" xfId="2" applyFont="1" applyAlignment="1">
      <alignment vertical="center"/>
    </xf>
    <xf numFmtId="0" fontId="2" fillId="0" borderId="0" xfId="2" applyFont="1">
      <alignment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vertical="center"/>
    </xf>
    <xf numFmtId="49" fontId="2" fillId="0" borderId="0" xfId="2" applyNumberFormat="1" applyFont="1" applyAlignment="1">
      <alignment horizontal="right" vertical="center"/>
    </xf>
    <xf numFmtId="49" fontId="2" fillId="0" borderId="7" xfId="2" applyNumberFormat="1" applyFont="1" applyBorder="1" applyAlignment="1">
      <alignment horizontal="right" vertical="center"/>
    </xf>
    <xf numFmtId="0" fontId="2" fillId="0" borderId="8" xfId="2" applyFont="1" applyBorder="1" applyAlignment="1">
      <alignment vertical="center" shrinkToFit="1"/>
    </xf>
    <xf numFmtId="0" fontId="2" fillId="0" borderId="9" xfId="1" applyBorder="1" applyAlignment="1">
      <alignment vertical="center" shrinkToFit="1"/>
    </xf>
    <xf numFmtId="0" fontId="9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 shrinkToFit="1"/>
    </xf>
    <xf numFmtId="0" fontId="2" fillId="0" borderId="0" xfId="1" applyFont="1" applyAlignment="1">
      <alignment vertical="center" shrinkToFit="1"/>
    </xf>
    <xf numFmtId="49" fontId="2" fillId="0" borderId="0" xfId="1" applyNumberFormat="1" applyFont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 applyAlignment="1">
      <alignment horizontal="left" vertical="center"/>
    </xf>
    <xf numFmtId="0" fontId="14" fillId="5" borderId="4" xfId="2" applyFont="1" applyFill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0" fontId="14" fillId="5" borderId="6" xfId="2" applyFont="1" applyFill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5" borderId="13" xfId="2" applyFont="1" applyFill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4" fillId="5" borderId="14" xfId="2" applyFont="1" applyFill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wrapText="1" shrinkToFit="1"/>
    </xf>
    <xf numFmtId="0" fontId="14" fillId="0" borderId="0" xfId="2" applyFont="1" applyAlignment="1">
      <alignment vertical="center"/>
    </xf>
    <xf numFmtId="0" fontId="14" fillId="0" borderId="0" xfId="2" applyFont="1">
      <alignment vertical="center"/>
    </xf>
    <xf numFmtId="49" fontId="14" fillId="0" borderId="0" xfId="2" applyNumberFormat="1" applyFont="1" applyAlignment="1">
      <alignment horizontal="right" vertical="center"/>
    </xf>
    <xf numFmtId="49" fontId="14" fillId="0" borderId="7" xfId="2" applyNumberFormat="1" applyFont="1" applyBorder="1" applyAlignment="1">
      <alignment horizontal="right" vertical="center"/>
    </xf>
    <xf numFmtId="0" fontId="14" fillId="0" borderId="8" xfId="2" applyFont="1" applyBorder="1" applyAlignment="1">
      <alignment vertical="center" shrinkToFit="1"/>
    </xf>
    <xf numFmtId="0" fontId="6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>
      <alignment vertical="center"/>
    </xf>
    <xf numFmtId="0" fontId="8" fillId="0" borderId="0" xfId="4" applyFont="1" applyAlignment="1">
      <alignment horizontal="left" vertical="center"/>
    </xf>
    <xf numFmtId="0" fontId="2" fillId="2" borderId="4" xfId="4" applyFont="1" applyFill="1" applyBorder="1" applyAlignment="1">
      <alignment horizontal="center" vertical="center" shrinkToFit="1"/>
    </xf>
    <xf numFmtId="0" fontId="2" fillId="0" borderId="5" xfId="4" applyFont="1" applyBorder="1" applyAlignment="1">
      <alignment horizontal="center" vertical="center" shrinkToFit="1"/>
    </xf>
    <xf numFmtId="0" fontId="2" fillId="2" borderId="6" xfId="4" applyFont="1" applyFill="1" applyBorder="1" applyAlignment="1">
      <alignment horizontal="center" vertical="center" shrinkToFit="1"/>
    </xf>
    <xf numFmtId="0" fontId="2" fillId="0" borderId="2" xfId="4" applyFont="1" applyBorder="1" applyAlignment="1">
      <alignment horizontal="center" vertical="center" shrinkToFit="1"/>
    </xf>
    <xf numFmtId="0" fontId="2" fillId="2" borderId="13" xfId="4" applyFont="1" applyFill="1" applyBorder="1" applyAlignment="1">
      <alignment horizontal="center" vertical="center" shrinkToFit="1"/>
    </xf>
    <xf numFmtId="0" fontId="2" fillId="0" borderId="0" xfId="4" applyFont="1" applyAlignment="1">
      <alignment horizontal="center" vertical="center" shrinkToFit="1"/>
    </xf>
    <xf numFmtId="0" fontId="2" fillId="2" borderId="14" xfId="4" applyFont="1" applyFill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 shrinkToFit="1"/>
    </xf>
    <xf numFmtId="0" fontId="2" fillId="0" borderId="10" xfId="4" applyFont="1" applyBorder="1" applyAlignment="1">
      <alignment horizontal="center" vertical="center" wrapText="1" shrinkToFit="1"/>
    </xf>
    <xf numFmtId="0" fontId="2" fillId="0" borderId="0" xfId="4" applyFont="1" applyAlignment="1">
      <alignment vertical="center"/>
    </xf>
    <xf numFmtId="0" fontId="2" fillId="0" borderId="0" xfId="4" applyFont="1">
      <alignment vertical="center"/>
    </xf>
    <xf numFmtId="49" fontId="2" fillId="0" borderId="0" xfId="4" applyNumberFormat="1" applyFont="1" applyAlignment="1">
      <alignment horizontal="right" vertical="center"/>
    </xf>
    <xf numFmtId="49" fontId="2" fillId="0" borderId="7" xfId="4" applyNumberFormat="1" applyFont="1" applyBorder="1" applyAlignment="1">
      <alignment horizontal="right" vertical="center"/>
    </xf>
    <xf numFmtId="0" fontId="2" fillId="0" borderId="8" xfId="4" applyFont="1" applyBorder="1" applyAlignment="1">
      <alignment vertical="center" shrinkToFit="1"/>
    </xf>
    <xf numFmtId="0" fontId="17" fillId="0" borderId="0" xfId="5" applyFont="1" applyAlignment="1">
      <alignment vertical="center" shrinkToFit="1"/>
    </xf>
    <xf numFmtId="0" fontId="16" fillId="0" borderId="0" xfId="5"/>
    <xf numFmtId="0" fontId="6" fillId="0" borderId="0" xfId="5" applyFont="1" applyAlignme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16" fillId="0" borderId="2" xfId="5" applyBorder="1" applyAlignment="1">
      <alignment horizontal="center"/>
    </xf>
    <xf numFmtId="0" fontId="16" fillId="0" borderId="0" xfId="5" applyAlignment="1">
      <alignment horizontal="center"/>
    </xf>
    <xf numFmtId="0" fontId="16" fillId="0" borderId="0" xfId="5" applyAlignment="1">
      <alignment horizontal="center" vertical="center" shrinkToFit="1"/>
    </xf>
    <xf numFmtId="0" fontId="16" fillId="3" borderId="4" xfId="5" applyFill="1" applyBorder="1" applyAlignment="1">
      <alignment horizontal="center" vertical="center" shrinkToFit="1"/>
    </xf>
    <xf numFmtId="0" fontId="16" fillId="3" borderId="5" xfId="5" applyFill="1" applyBorder="1" applyAlignment="1">
      <alignment horizontal="center" vertical="center" shrinkToFit="1"/>
    </xf>
    <xf numFmtId="0" fontId="16" fillId="3" borderId="6" xfId="5" applyFill="1" applyBorder="1" applyAlignment="1">
      <alignment horizontal="center" vertical="center" shrinkToFit="1"/>
    </xf>
    <xf numFmtId="0" fontId="16" fillId="0" borderId="2" xfId="5" applyBorder="1" applyAlignment="1">
      <alignment horizontal="center" vertical="center" shrinkToFit="1"/>
    </xf>
    <xf numFmtId="0" fontId="16" fillId="0" borderId="2" xfId="5" applyFill="1" applyBorder="1" applyAlignment="1">
      <alignment horizontal="center" vertical="center" shrinkToFit="1"/>
    </xf>
    <xf numFmtId="0" fontId="16" fillId="3" borderId="4" xfId="5" applyFont="1" applyFill="1" applyBorder="1" applyAlignment="1">
      <alignment horizontal="center" vertical="center" shrinkToFit="1"/>
    </xf>
    <xf numFmtId="0" fontId="16" fillId="0" borderId="11" xfId="5" applyNumberFormat="1" applyFont="1" applyBorder="1" applyAlignment="1">
      <alignment horizontal="center"/>
    </xf>
    <xf numFmtId="0" fontId="16" fillId="0" borderId="1" xfId="5" applyNumberFormat="1" applyFont="1" applyBorder="1" applyAlignment="1">
      <alignment horizontal="center"/>
    </xf>
    <xf numFmtId="0" fontId="16" fillId="0" borderId="12" xfId="5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1" xfId="5" applyBorder="1" applyAlignment="1">
      <alignment horizontal="center" vertical="center" shrinkToFit="1"/>
    </xf>
    <xf numFmtId="0" fontId="16" fillId="4" borderId="4" xfId="5" applyNumberFormat="1" applyFont="1" applyFill="1" applyBorder="1" applyAlignment="1"/>
    <xf numFmtId="0" fontId="16" fillId="4" borderId="5" xfId="5" applyNumberFormat="1" applyFont="1" applyFill="1" applyBorder="1" applyAlignment="1"/>
    <xf numFmtId="0" fontId="16" fillId="4" borderId="6" xfId="5" applyNumberFormat="1" applyFont="1" applyFill="1" applyBorder="1" applyAlignment="1"/>
    <xf numFmtId="0" fontId="16" fillId="3" borderId="13" xfId="5" applyFill="1" applyBorder="1" applyAlignment="1">
      <alignment horizontal="center" vertical="center" shrinkToFit="1"/>
    </xf>
    <xf numFmtId="0" fontId="16" fillId="3" borderId="0" xfId="5" applyFill="1" applyBorder="1" applyAlignment="1">
      <alignment horizontal="center" vertical="center" shrinkToFit="1"/>
    </xf>
    <xf numFmtId="0" fontId="16" fillId="3" borderId="14" xfId="5" applyFill="1" applyBorder="1" applyAlignment="1">
      <alignment horizontal="center" vertical="center" shrinkToFit="1"/>
    </xf>
    <xf numFmtId="0" fontId="16" fillId="4" borderId="11" xfId="5" applyNumberFormat="1" applyFont="1" applyFill="1" applyBorder="1" applyAlignment="1"/>
    <xf numFmtId="0" fontId="16" fillId="4" borderId="1" xfId="5" applyNumberFormat="1" applyFont="1" applyFill="1" applyBorder="1" applyAlignment="1"/>
    <xf numFmtId="0" fontId="16" fillId="4" borderId="12" xfId="5" applyNumberFormat="1" applyFont="1" applyFill="1" applyBorder="1" applyAlignment="1"/>
    <xf numFmtId="0" fontId="16" fillId="0" borderId="2" xfId="5" applyFont="1" applyBorder="1" applyAlignment="1">
      <alignment horizontal="center" vertical="center" shrinkToFit="1"/>
    </xf>
    <xf numFmtId="0" fontId="16" fillId="3" borderId="7" xfId="5" applyFill="1" applyBorder="1" applyAlignment="1">
      <alignment horizontal="center" vertical="center" shrinkToFit="1"/>
    </xf>
    <xf numFmtId="0" fontId="16" fillId="3" borderId="8" xfId="5" applyFill="1" applyBorder="1" applyAlignment="1">
      <alignment horizontal="center" vertical="center" shrinkToFit="1"/>
    </xf>
    <xf numFmtId="0" fontId="16" fillId="3" borderId="9" xfId="5" applyFill="1" applyBorder="1" applyAlignment="1">
      <alignment horizontal="center" vertical="center" shrinkToFit="1"/>
    </xf>
    <xf numFmtId="0" fontId="16" fillId="0" borderId="0" xfId="5" applyBorder="1" applyAlignment="1">
      <alignment horizontal="right" vertical="center" shrinkToFit="1"/>
    </xf>
    <xf numFmtId="0" fontId="16" fillId="0" borderId="0" xfId="5" applyBorder="1" applyAlignment="1">
      <alignment horizontal="center" vertical="center" shrinkToFit="1"/>
    </xf>
    <xf numFmtId="0" fontId="16" fillId="0" borderId="0" xfId="5" applyFont="1" applyBorder="1" applyAlignment="1">
      <alignment horizontal="center" vertical="center" shrinkToFit="1"/>
    </xf>
    <xf numFmtId="0" fontId="16" fillId="0" borderId="0" xfId="5" applyAlignment="1">
      <alignment horizontal="center" vertical="center"/>
    </xf>
    <xf numFmtId="0" fontId="16" fillId="0" borderId="12" xfId="2" applyFont="1" applyBorder="1" applyAlignment="1">
      <alignment horizontal="center"/>
    </xf>
    <xf numFmtId="0" fontId="16" fillId="0" borderId="11" xfId="2" applyFont="1" applyBorder="1" applyAlignment="1">
      <alignment horizontal="center"/>
    </xf>
    <xf numFmtId="0" fontId="16" fillId="0" borderId="0" xfId="5" applyBorder="1" applyAlignment="1">
      <alignment vertical="center"/>
    </xf>
    <xf numFmtId="0" fontId="16" fillId="0" borderId="0" xfId="5" applyBorder="1" applyAlignment="1">
      <alignment horizontal="left" vertical="center"/>
    </xf>
    <xf numFmtId="0" fontId="16" fillId="0" borderId="0" xfId="5" applyBorder="1" applyAlignment="1">
      <alignment vertical="center" shrinkToFit="1"/>
    </xf>
    <xf numFmtId="0" fontId="9" fillId="0" borderId="0" xfId="5" applyFont="1" applyBorder="1" applyAlignment="1">
      <alignment vertical="center"/>
    </xf>
    <xf numFmtId="49" fontId="16" fillId="0" borderId="0" xfId="5" applyNumberFormat="1" applyFont="1" applyBorder="1" applyAlignment="1">
      <alignment horizontal="right" vertical="center" shrinkToFit="1"/>
    </xf>
    <xf numFmtId="0" fontId="16" fillId="0" borderId="0" xfId="5" applyBorder="1" applyAlignment="1">
      <alignment horizontal="center" vertical="center"/>
    </xf>
    <xf numFmtId="0" fontId="16" fillId="0" borderId="0" xfId="5" applyBorder="1" applyAlignment="1">
      <alignment horizontal="right" vertical="center"/>
    </xf>
    <xf numFmtId="20" fontId="16" fillId="0" borderId="0" xfId="5" applyNumberForma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shrinkToFit="1"/>
    </xf>
    <xf numFmtId="0" fontId="16" fillId="0" borderId="0" xfId="5" applyFont="1" applyBorder="1" applyAlignment="1">
      <alignment vertical="center" shrinkToFit="1"/>
    </xf>
    <xf numFmtId="49" fontId="16" fillId="0" borderId="0" xfId="5" applyNumberFormat="1" applyFont="1" applyBorder="1" applyAlignment="1">
      <alignment vertical="center" shrinkToFit="1"/>
    </xf>
    <xf numFmtId="49" fontId="16" fillId="0" borderId="0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vertical="center" shrinkToFit="1"/>
    </xf>
    <xf numFmtId="0" fontId="6" fillId="0" borderId="0" xfId="5" applyFont="1" applyAlignment="1">
      <alignment horizontal="center"/>
    </xf>
    <xf numFmtId="0" fontId="7" fillId="0" borderId="0" xfId="5" applyFont="1" applyAlignment="1">
      <alignment vertical="center"/>
    </xf>
    <xf numFmtId="0" fontId="18" fillId="0" borderId="0" xfId="5" applyFont="1" applyAlignment="1">
      <alignment horizontal="left" vertical="center"/>
    </xf>
    <xf numFmtId="0" fontId="16" fillId="0" borderId="5" xfId="2" applyFont="1" applyBorder="1" applyAlignment="1">
      <alignment horizontal="center" vertical="center" shrinkToFit="1"/>
    </xf>
    <xf numFmtId="0" fontId="16" fillId="0" borderId="11" xfId="5" applyNumberFormat="1" applyFont="1" applyBorder="1" applyAlignment="1">
      <alignment horizontal="center" vertical="center"/>
    </xf>
    <xf numFmtId="0" fontId="16" fillId="0" borderId="1" xfId="5" applyNumberFormat="1" applyFont="1" applyBorder="1" applyAlignment="1">
      <alignment horizontal="center" vertical="center"/>
    </xf>
    <xf numFmtId="0" fontId="16" fillId="0" borderId="12" xfId="5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wrapText="1" shrinkToFit="1"/>
    </xf>
    <xf numFmtId="0" fontId="16" fillId="2" borderId="4" xfId="2" applyFont="1" applyFill="1" applyBorder="1" applyAlignment="1">
      <alignment horizontal="center" vertical="center" shrinkToFit="1"/>
    </xf>
    <xf numFmtId="0" fontId="16" fillId="0" borderId="5" xfId="5" applyBorder="1" applyAlignment="1">
      <alignment vertical="center" shrinkToFit="1"/>
    </xf>
    <xf numFmtId="0" fontId="16" fillId="0" borderId="0" xfId="2" applyFont="1" applyAlignment="1">
      <alignment vertical="center"/>
    </xf>
    <xf numFmtId="0" fontId="16" fillId="0" borderId="0" xfId="2" applyFont="1">
      <alignment vertical="center"/>
    </xf>
    <xf numFmtId="0" fontId="16" fillId="0" borderId="0" xfId="5" applyAlignment="1">
      <alignment vertical="center" shrinkToFit="1"/>
    </xf>
    <xf numFmtId="0" fontId="16" fillId="0" borderId="0" xfId="5" applyAlignment="1">
      <alignment vertical="center"/>
    </xf>
    <xf numFmtId="49" fontId="16" fillId="0" borderId="0" xfId="2" applyNumberFormat="1" applyFont="1" applyAlignment="1">
      <alignment horizontal="right" vertical="center"/>
    </xf>
    <xf numFmtId="49" fontId="16" fillId="0" borderId="7" xfId="2" applyNumberFormat="1" applyFont="1" applyBorder="1" applyAlignment="1">
      <alignment horizontal="right" vertical="center"/>
    </xf>
    <xf numFmtId="0" fontId="16" fillId="0" borderId="8" xfId="2" applyFont="1" applyBorder="1" applyAlignment="1">
      <alignment vertical="center" shrinkToFit="1"/>
    </xf>
    <xf numFmtId="0" fontId="16" fillId="0" borderId="9" xfId="5" applyBorder="1" applyAlignment="1">
      <alignment vertical="center" shrinkToFit="1"/>
    </xf>
    <xf numFmtId="0" fontId="9" fillId="0" borderId="0" xfId="5" applyFont="1" applyAlignment="1">
      <alignment vertical="center"/>
    </xf>
    <xf numFmtId="49" fontId="16" fillId="0" borderId="0" xfId="5" applyNumberFormat="1" applyFont="1" applyAlignment="1">
      <alignment horizontal="right" vertical="center" shrinkToFit="1"/>
    </xf>
    <xf numFmtId="0" fontId="16" fillId="0" borderId="0" xfId="5" applyFont="1" applyAlignment="1">
      <alignment vertical="center" shrinkToFit="1"/>
    </xf>
    <xf numFmtId="49" fontId="16" fillId="0" borderId="0" xfId="5" applyNumberFormat="1" applyFont="1" applyAlignment="1">
      <alignment vertical="center" shrinkToFit="1"/>
    </xf>
    <xf numFmtId="49" fontId="16" fillId="0" borderId="0" xfId="5" applyNumberFormat="1" applyAlignment="1">
      <alignment vertical="center" shrinkToFit="1"/>
    </xf>
    <xf numFmtId="0" fontId="16" fillId="0" borderId="0" xfId="6"/>
    <xf numFmtId="0" fontId="6" fillId="0" borderId="0" xfId="6" applyFont="1" applyBorder="1" applyAlignment="1">
      <alignment horizontal="center" vertical="center"/>
    </xf>
    <xf numFmtId="0" fontId="19" fillId="0" borderId="0" xfId="2" applyFont="1" applyAlignment="1">
      <alignment horizontal="left" vertical="center" indent="1"/>
    </xf>
    <xf numFmtId="0" fontId="19" fillId="0" borderId="0" xfId="2" applyFont="1" applyAlignment="1">
      <alignment vertical="center"/>
    </xf>
    <xf numFmtId="0" fontId="20" fillId="0" borderId="0" xfId="6" applyFont="1" applyBorder="1" applyAlignment="1">
      <alignment horizontal="center" vertical="center"/>
    </xf>
    <xf numFmtId="0" fontId="19" fillId="0" borderId="0" xfId="6" applyFont="1"/>
    <xf numFmtId="0" fontId="19" fillId="0" borderId="0" xfId="6" applyFont="1" applyBorder="1" applyAlignment="1">
      <alignment horizontal="left" vertical="center"/>
    </xf>
    <xf numFmtId="0" fontId="19" fillId="0" borderId="0" xfId="2" applyFont="1">
      <alignment vertical="center"/>
    </xf>
    <xf numFmtId="0" fontId="19" fillId="0" borderId="0" xfId="6" applyFont="1" applyAlignment="1">
      <alignment vertical="center"/>
    </xf>
    <xf numFmtId="0" fontId="16" fillId="0" borderId="0" xfId="6" applyAlignment="1">
      <alignment horizontal="left"/>
    </xf>
    <xf numFmtId="0" fontId="16" fillId="0" borderId="0" xfId="6" applyAlignment="1">
      <alignment horizontal="center"/>
    </xf>
    <xf numFmtId="0" fontId="16" fillId="0" borderId="29" xfId="6" applyBorder="1"/>
    <xf numFmtId="0" fontId="16" fillId="0" borderId="30" xfId="6" applyBorder="1"/>
    <xf numFmtId="0" fontId="16" fillId="0" borderId="0" xfId="6" applyBorder="1"/>
    <xf numFmtId="0" fontId="16" fillId="0" borderId="31" xfId="6" applyBorder="1"/>
    <xf numFmtId="0" fontId="18" fillId="0" borderId="0" xfId="6" applyFont="1" applyAlignment="1">
      <alignment vertical="center"/>
    </xf>
    <xf numFmtId="0" fontId="18" fillId="0" borderId="0" xfId="2" applyFont="1">
      <alignment vertical="center"/>
    </xf>
    <xf numFmtId="0" fontId="16" fillId="0" borderId="0" xfId="6" applyBorder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0" xfId="6" applyAlignment="1">
      <alignment vertical="center"/>
    </xf>
    <xf numFmtId="0" fontId="16" fillId="0" borderId="0" xfId="6" applyAlignment="1">
      <alignment shrinkToFit="1"/>
    </xf>
    <xf numFmtId="0" fontId="16" fillId="0" borderId="0" xfId="6" applyBorder="1" applyAlignment="1">
      <alignment vertical="center"/>
    </xf>
    <xf numFmtId="0" fontId="16" fillId="0" borderId="5" xfId="6" applyBorder="1"/>
    <xf numFmtId="0" fontId="16" fillId="0" borderId="0" xfId="6" applyBorder="1" applyAlignment="1">
      <alignment vertical="top" shrinkToFit="1"/>
    </xf>
    <xf numFmtId="0" fontId="16" fillId="0" borderId="14" xfId="6" applyBorder="1" applyAlignment="1">
      <alignment vertical="center" shrinkToFit="1"/>
    </xf>
    <xf numFmtId="0" fontId="16" fillId="0" borderId="4" xfId="6" applyBorder="1"/>
    <xf numFmtId="0" fontId="16" fillId="0" borderId="13" xfId="6" applyBorder="1"/>
    <xf numFmtId="0" fontId="16" fillId="0" borderId="1" xfId="6" applyBorder="1"/>
    <xf numFmtId="0" fontId="16" fillId="0" borderId="0" xfId="6" applyBorder="1" applyAlignment="1">
      <alignment shrinkToFit="1"/>
    </xf>
    <xf numFmtId="0" fontId="16" fillId="0" borderId="14" xfId="6" applyBorder="1"/>
    <xf numFmtId="0" fontId="16" fillId="0" borderId="13" xfId="6" applyBorder="1" applyAlignment="1">
      <alignment vertical="top" textRotation="255" shrinkToFit="1"/>
    </xf>
    <xf numFmtId="0" fontId="16" fillId="0" borderId="0" xfId="6" applyBorder="1" applyAlignment="1">
      <alignment vertical="top" textRotation="255" shrinkToFit="1"/>
    </xf>
    <xf numFmtId="0" fontId="16" fillId="0" borderId="0" xfId="6" applyBorder="1" applyAlignment="1">
      <alignment vertical="center" shrinkToFit="1"/>
    </xf>
    <xf numFmtId="0" fontId="16" fillId="0" borderId="11" xfId="6" applyBorder="1"/>
    <xf numFmtId="0" fontId="16" fillId="0" borderId="0" xfId="6" applyBorder="1" applyAlignment="1">
      <alignment horizontal="center"/>
    </xf>
    <xf numFmtId="0" fontId="16" fillId="0" borderId="0" xfId="2" applyFont="1" applyBorder="1" applyAlignment="1">
      <alignment vertical="top" textRotation="255"/>
    </xf>
    <xf numFmtId="0" fontId="16" fillId="0" borderId="0" xfId="6" applyBorder="1" applyAlignment="1">
      <alignment vertical="top" textRotation="255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14" xfId="6" applyBorder="1" applyAlignment="1">
      <alignment vertical="center"/>
    </xf>
    <xf numFmtId="0" fontId="16" fillId="0" borderId="0" xfId="6" applyBorder="1" applyAlignment="1">
      <alignment textRotation="255"/>
    </xf>
    <xf numFmtId="0" fontId="6" fillId="0" borderId="0" xfId="1" applyFont="1" applyAlignment="1">
      <alignment vertical="center"/>
    </xf>
    <xf numFmtId="0" fontId="16" fillId="8" borderId="6" xfId="2" applyFont="1" applyFill="1" applyBorder="1" applyAlignment="1">
      <alignment horizontal="center" vertical="center" shrinkToFit="1"/>
    </xf>
    <xf numFmtId="0" fontId="16" fillId="8" borderId="4" xfId="2" applyFont="1" applyFill="1" applyBorder="1" applyAlignment="1">
      <alignment horizontal="center" vertical="center" shrinkToFit="1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0" xfId="1" applyAlignment="1">
      <alignment horizontal="center"/>
    </xf>
    <xf numFmtId="0" fontId="14" fillId="0" borderId="3" xfId="2" applyFont="1" applyBorder="1" applyAlignment="1">
      <alignment horizontal="center" vertical="center" shrinkToFit="1"/>
    </xf>
    <xf numFmtId="0" fontId="2" fillId="0" borderId="0" xfId="7">
      <alignment vertical="center"/>
    </xf>
    <xf numFmtId="0" fontId="9" fillId="0" borderId="0" xfId="7" applyFont="1" applyBorder="1" applyAlignment="1">
      <alignment vertical="top" wrapText="1"/>
    </xf>
    <xf numFmtId="0" fontId="8" fillId="0" borderId="0" xfId="7" applyFont="1" applyAlignment="1">
      <alignment vertical="center"/>
    </xf>
    <xf numFmtId="0" fontId="22" fillId="0" borderId="0" xfId="2" applyFont="1" applyAlignment="1">
      <alignment horizontal="center" vertical="center"/>
    </xf>
    <xf numFmtId="0" fontId="23" fillId="0" borderId="0" xfId="2" applyFont="1">
      <alignment vertical="center"/>
    </xf>
    <xf numFmtId="0" fontId="8" fillId="0" borderId="5" xfId="7" applyFont="1" applyBorder="1" applyAlignment="1">
      <alignment horizontal="left" vertical="top" wrapText="1"/>
    </xf>
    <xf numFmtId="0" fontId="8" fillId="0" borderId="6" xfId="7" applyFont="1" applyBorder="1" applyAlignment="1">
      <alignment horizontal="left" vertical="top" wrapText="1"/>
    </xf>
    <xf numFmtId="0" fontId="2" fillId="0" borderId="0" xfId="7" applyBorder="1" applyAlignment="1">
      <alignment vertical="top"/>
    </xf>
    <xf numFmtId="0" fontId="8" fillId="0" borderId="0" xfId="7" applyFont="1" applyBorder="1" applyAlignment="1">
      <alignment horizontal="left" vertical="top" wrapText="1"/>
    </xf>
    <xf numFmtId="0" fontId="8" fillId="0" borderId="14" xfId="7" applyFont="1" applyBorder="1" applyAlignment="1">
      <alignment horizontal="left" vertical="top" wrapText="1"/>
    </xf>
    <xf numFmtId="0" fontId="8" fillId="0" borderId="5" xfId="7" applyFont="1" applyFill="1" applyBorder="1" applyAlignment="1">
      <alignment horizontal="left" vertical="top" wrapText="1"/>
    </xf>
    <xf numFmtId="0" fontId="8" fillId="0" borderId="6" xfId="7" applyFont="1" applyFill="1" applyBorder="1" applyAlignment="1">
      <alignment horizontal="left" vertical="top" wrapText="1"/>
    </xf>
    <xf numFmtId="0" fontId="13" fillId="0" borderId="5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2" fillId="0" borderId="0" xfId="7" applyAlignment="1">
      <alignment vertical="center" wrapText="1"/>
    </xf>
    <xf numFmtId="0" fontId="2" fillId="0" borderId="0" xfId="7" applyFont="1" applyAlignment="1">
      <alignment vertical="center" wrapText="1"/>
    </xf>
    <xf numFmtId="0" fontId="8" fillId="0" borderId="5" xfId="7" applyFont="1" applyBorder="1" applyAlignment="1">
      <alignment vertical="center" wrapText="1" shrinkToFit="1"/>
    </xf>
    <xf numFmtId="0" fontId="16" fillId="0" borderId="0" xfId="6" applyBorder="1" applyAlignment="1">
      <alignment horizontal="center"/>
    </xf>
    <xf numFmtId="0" fontId="2" fillId="0" borderId="0" xfId="1" applyAlignment="1">
      <alignment shrinkToFit="1"/>
    </xf>
    <xf numFmtId="0" fontId="2" fillId="0" borderId="0" xfId="1" applyAlignment="1">
      <alignment vertical="center"/>
    </xf>
    <xf numFmtId="0" fontId="2" fillId="0" borderId="0" xfId="1" applyAlignment="1">
      <alignment shrinkToFit="1"/>
    </xf>
    <xf numFmtId="0" fontId="16" fillId="0" borderId="49" xfId="6" applyBorder="1"/>
    <xf numFmtId="0" fontId="16" fillId="0" borderId="49" xfId="6" applyBorder="1" applyAlignment="1">
      <alignment vertical="top" textRotation="255" shrinkToFit="1"/>
    </xf>
    <xf numFmtId="0" fontId="16" fillId="0" borderId="48" xfId="6" applyBorder="1" applyAlignment="1">
      <alignment vertical="top" textRotation="255" shrinkToFit="1"/>
    </xf>
    <xf numFmtId="0" fontId="16" fillId="0" borderId="48" xfId="6" applyBorder="1"/>
    <xf numFmtId="0" fontId="16" fillId="0" borderId="50" xfId="6" applyBorder="1"/>
    <xf numFmtId="0" fontId="16" fillId="0" borderId="50" xfId="6" applyBorder="1" applyAlignment="1">
      <alignment vertical="center"/>
    </xf>
    <xf numFmtId="0" fontId="16" fillId="0" borderId="53" xfId="6" applyBorder="1"/>
    <xf numFmtId="0" fontId="26" fillId="0" borderId="0" xfId="6" applyFont="1" applyBorder="1" applyAlignment="1">
      <alignment vertical="top" shrinkToFit="1"/>
    </xf>
    <xf numFmtId="0" fontId="26" fillId="0" borderId="51" xfId="6" applyFont="1" applyBorder="1" applyAlignment="1">
      <alignment shrinkToFit="1"/>
    </xf>
    <xf numFmtId="0" fontId="26" fillId="0" borderId="13" xfId="6" applyFont="1" applyBorder="1" applyAlignment="1">
      <alignment shrinkToFit="1"/>
    </xf>
    <xf numFmtId="0" fontId="26" fillId="0" borderId="0" xfId="6" applyFont="1" applyBorder="1" applyAlignment="1">
      <alignment vertical="center" shrinkToFit="1"/>
    </xf>
    <xf numFmtId="0" fontId="26" fillId="0" borderId="13" xfId="6" applyFont="1" applyBorder="1" applyAlignment="1">
      <alignment vertical="center" shrinkToFit="1"/>
    </xf>
    <xf numFmtId="0" fontId="26" fillId="0" borderId="56" xfId="6" applyFont="1" applyBorder="1" applyAlignment="1">
      <alignment vertical="center" shrinkToFit="1"/>
    </xf>
    <xf numFmtId="0" fontId="26" fillId="0" borderId="57" xfId="6" applyFont="1" applyBorder="1" applyAlignment="1">
      <alignment vertical="center" shrinkToFit="1"/>
    </xf>
    <xf numFmtId="0" fontId="26" fillId="0" borderId="0" xfId="6" applyFont="1" applyBorder="1" applyAlignment="1">
      <alignment vertical="center"/>
    </xf>
    <xf numFmtId="0" fontId="26" fillId="0" borderId="52" xfId="6" applyFont="1" applyBorder="1" applyAlignment="1">
      <alignment vertical="center" shrinkToFit="1"/>
    </xf>
    <xf numFmtId="0" fontId="26" fillId="0" borderId="53" xfId="6" applyFont="1" applyBorder="1" applyAlignment="1">
      <alignment vertical="center" shrinkToFit="1"/>
    </xf>
    <xf numFmtId="0" fontId="26" fillId="0" borderId="53" xfId="6" applyFont="1" applyBorder="1" applyAlignment="1">
      <alignment vertical="center"/>
    </xf>
    <xf numFmtId="0" fontId="26" fillId="0" borderId="0" xfId="6" applyFont="1" applyBorder="1"/>
    <xf numFmtId="0" fontId="26" fillId="0" borderId="53" xfId="6" applyFont="1" applyBorder="1"/>
    <xf numFmtId="0" fontId="26" fillId="0" borderId="0" xfId="6" applyFont="1" applyBorder="1" applyAlignment="1">
      <alignment shrinkToFit="1"/>
    </xf>
    <xf numFmtId="0" fontId="26" fillId="0" borderId="0" xfId="6" applyFont="1"/>
    <xf numFmtId="0" fontId="26" fillId="0" borderId="55" xfId="6" applyFont="1" applyBorder="1" applyAlignment="1">
      <alignment vertical="center" shrinkToFit="1"/>
    </xf>
    <xf numFmtId="0" fontId="26" fillId="0" borderId="0" xfId="6" applyFont="1" applyAlignment="1">
      <alignment vertical="center"/>
    </xf>
    <xf numFmtId="0" fontId="26" fillId="0" borderId="61" xfId="6" applyFont="1" applyBorder="1" applyAlignment="1">
      <alignment vertical="center"/>
    </xf>
    <xf numFmtId="0" fontId="26" fillId="0" borderId="62" xfId="6" applyFont="1" applyBorder="1" applyAlignment="1">
      <alignment vertical="center"/>
    </xf>
    <xf numFmtId="0" fontId="26" fillId="0" borderId="14" xfId="6" applyFont="1" applyBorder="1" applyAlignment="1">
      <alignment vertical="center" shrinkToFit="1"/>
    </xf>
    <xf numFmtId="0" fontId="26" fillId="0" borderId="49" xfId="6" applyFont="1" applyBorder="1" applyAlignment="1">
      <alignment vertical="center"/>
    </xf>
    <xf numFmtId="0" fontId="26" fillId="0" borderId="50" xfId="6" applyFont="1" applyBorder="1" applyAlignment="1">
      <alignment vertical="center" shrinkToFit="1"/>
    </xf>
    <xf numFmtId="0" fontId="26" fillId="0" borderId="50" xfId="6" applyFont="1" applyBorder="1" applyAlignment="1">
      <alignment vertical="center"/>
    </xf>
    <xf numFmtId="0" fontId="26" fillId="0" borderId="54" xfId="6" applyFont="1" applyBorder="1" applyAlignment="1">
      <alignment vertical="center"/>
    </xf>
    <xf numFmtId="0" fontId="26" fillId="0" borderId="14" xfId="6" applyFont="1" applyBorder="1" applyAlignme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26" fillId="0" borderId="56" xfId="6" applyFont="1" applyBorder="1" applyAlignment="1">
      <alignment vertical="center"/>
    </xf>
    <xf numFmtId="0" fontId="26" fillId="0" borderId="57" xfId="2" applyFont="1" applyBorder="1" applyAlignment="1">
      <alignment vertical="center"/>
    </xf>
    <xf numFmtId="0" fontId="26" fillId="0" borderId="57" xfId="6" applyFont="1" applyBorder="1" applyAlignment="1">
      <alignment vertical="center"/>
    </xf>
    <xf numFmtId="0" fontId="26" fillId="0" borderId="57" xfId="6" applyFont="1" applyBorder="1" applyAlignment="1">
      <alignment vertical="top" textRotation="255" shrinkToFit="1"/>
    </xf>
    <xf numFmtId="0" fontId="26" fillId="0" borderId="0" xfId="6" applyFont="1" applyBorder="1" applyAlignment="1">
      <alignment vertical="top" textRotation="255" shrinkToFit="1"/>
    </xf>
    <xf numFmtId="0" fontId="26" fillId="0" borderId="57" xfId="6" applyFont="1" applyBorder="1"/>
    <xf numFmtId="0" fontId="26" fillId="0" borderId="52" xfId="6" applyFont="1" applyBorder="1"/>
    <xf numFmtId="0" fontId="26" fillId="0" borderId="13" xfId="6" applyFont="1" applyBorder="1" applyAlignment="1">
      <alignment vertical="center"/>
    </xf>
    <xf numFmtId="0" fontId="26" fillId="0" borderId="56" xfId="6" applyFont="1" applyBorder="1"/>
    <xf numFmtId="0" fontId="26" fillId="0" borderId="49" xfId="6" applyFont="1" applyBorder="1"/>
    <xf numFmtId="0" fontId="26" fillId="0" borderId="55" xfId="6" applyFont="1" applyBorder="1" applyAlignment="1">
      <alignment vertical="center"/>
    </xf>
    <xf numFmtId="0" fontId="26" fillId="0" borderId="13" xfId="6" applyFont="1" applyBorder="1" applyAlignment="1">
      <alignment vertical="top" textRotation="255" shrinkToFit="1"/>
    </xf>
    <xf numFmtId="0" fontId="26" fillId="0" borderId="50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6" fillId="0" borderId="14" xfId="2" applyFont="1" applyBorder="1" applyAlignment="1">
      <alignment vertical="center"/>
    </xf>
    <xf numFmtId="0" fontId="26" fillId="0" borderId="49" xfId="6" applyFont="1" applyBorder="1" applyAlignment="1">
      <alignment shrinkToFit="1"/>
    </xf>
    <xf numFmtId="0" fontId="26" fillId="0" borderId="48" xfId="6" applyFont="1" applyBorder="1"/>
    <xf numFmtId="0" fontId="26" fillId="0" borderId="1" xfId="6" applyFont="1" applyBorder="1" applyAlignment="1">
      <alignment vertical="top" textRotation="255" shrinkToFit="1"/>
    </xf>
    <xf numFmtId="0" fontId="26" fillId="0" borderId="12" xfId="6" applyFont="1" applyBorder="1" applyAlignment="1">
      <alignment vertical="top" textRotation="255" shrinkToFit="1"/>
    </xf>
    <xf numFmtId="0" fontId="26" fillId="0" borderId="50" xfId="6" applyFont="1" applyBorder="1"/>
    <xf numFmtId="0" fontId="26" fillId="0" borderId="14" xfId="6" applyFont="1" applyBorder="1"/>
    <xf numFmtId="0" fontId="26" fillId="0" borderId="5" xfId="6" applyFont="1" applyBorder="1" applyAlignment="1">
      <alignment vertical="top" textRotation="255" shrinkToFit="1"/>
    </xf>
    <xf numFmtId="0" fontId="26" fillId="0" borderId="6" xfId="6" applyFont="1" applyBorder="1" applyAlignment="1">
      <alignment vertical="top" textRotation="255" shrinkToFit="1"/>
    </xf>
    <xf numFmtId="0" fontId="26" fillId="0" borderId="59" xfId="6" applyFont="1" applyBorder="1"/>
    <xf numFmtId="0" fontId="26" fillId="0" borderId="58" xfId="6" applyFont="1" applyBorder="1"/>
    <xf numFmtId="0" fontId="26" fillId="0" borderId="60" xfId="6" applyFont="1" applyBorder="1"/>
    <xf numFmtId="0" fontId="26" fillId="0" borderId="53" xfId="6" applyFont="1" applyBorder="1" applyAlignment="1">
      <alignment vertical="top" textRotation="255" shrinkToFit="1"/>
    </xf>
    <xf numFmtId="0" fontId="26" fillId="0" borderId="54" xfId="6" applyFont="1" applyBorder="1" applyAlignment="1">
      <alignment vertical="top" textRotation="255" shrinkToFit="1"/>
    </xf>
    <xf numFmtId="0" fontId="26" fillId="0" borderId="60" xfId="6" applyFont="1" applyBorder="1" applyAlignment="1">
      <alignment vertical="center"/>
    </xf>
    <xf numFmtId="0" fontId="26" fillId="0" borderId="37" xfId="6" applyFont="1" applyBorder="1" applyAlignment="1">
      <alignment vertical="center"/>
    </xf>
    <xf numFmtId="0" fontId="26" fillId="0" borderId="37" xfId="6" applyFont="1" applyBorder="1"/>
    <xf numFmtId="0" fontId="26" fillId="0" borderId="49" xfId="6" applyFont="1" applyBorder="1" applyAlignment="1">
      <alignment vertical="top" textRotation="255" shrinkToFit="1"/>
    </xf>
    <xf numFmtId="0" fontId="26" fillId="0" borderId="48" xfId="6" applyFont="1" applyBorder="1" applyAlignment="1">
      <alignment vertical="top" textRotation="255" shrinkToFit="1"/>
    </xf>
    <xf numFmtId="0" fontId="26" fillId="0" borderId="38" xfId="6" applyFont="1" applyBorder="1"/>
    <xf numFmtId="0" fontId="26" fillId="0" borderId="39" xfId="6" applyFont="1" applyBorder="1"/>
    <xf numFmtId="0" fontId="26" fillId="0" borderId="54" xfId="6" applyFont="1" applyBorder="1"/>
    <xf numFmtId="0" fontId="26" fillId="0" borderId="0" xfId="6" applyFont="1" applyAlignment="1">
      <alignment vertical="center" shrinkToFit="1"/>
    </xf>
    <xf numFmtId="0" fontId="26" fillId="0" borderId="4" xfId="6" applyFont="1" applyBorder="1" applyAlignment="1">
      <alignment vertical="center"/>
    </xf>
    <xf numFmtId="0" fontId="26" fillId="0" borderId="5" xfId="6" applyFont="1" applyBorder="1" applyAlignment="1">
      <alignment vertical="center"/>
    </xf>
    <xf numFmtId="0" fontId="26" fillId="0" borderId="13" xfId="6" applyFont="1" applyBorder="1" applyAlignment="1">
      <alignment vertical="center" textRotation="255" shrinkToFit="1"/>
    </xf>
    <xf numFmtId="0" fontId="26" fillId="0" borderId="0" xfId="6" applyFont="1" applyBorder="1" applyAlignment="1">
      <alignment vertical="center" textRotation="255" shrinkToFit="1"/>
    </xf>
    <xf numFmtId="0" fontId="26" fillId="0" borderId="11" xfId="6" applyFont="1" applyBorder="1" applyAlignment="1">
      <alignment vertical="center"/>
    </xf>
    <xf numFmtId="0" fontId="26" fillId="0" borderId="1" xfId="6" applyFont="1" applyBorder="1" applyAlignment="1">
      <alignment vertical="center"/>
    </xf>
    <xf numFmtId="0" fontId="26" fillId="0" borderId="6" xfId="6" applyFont="1" applyBorder="1" applyAlignment="1">
      <alignment vertical="center"/>
    </xf>
    <xf numFmtId="0" fontId="26" fillId="0" borderId="0" xfId="6" applyFont="1" applyBorder="1" applyAlignment="1">
      <alignment horizontal="center" vertical="center"/>
    </xf>
    <xf numFmtId="0" fontId="26" fillId="0" borderId="5" xfId="6" applyFont="1" applyBorder="1" applyAlignment="1">
      <alignment vertical="center" textRotation="255" shrinkToFit="1"/>
    </xf>
    <xf numFmtId="0" fontId="26" fillId="0" borderId="6" xfId="6" applyFont="1" applyBorder="1" applyAlignment="1">
      <alignment vertical="center" textRotation="255" shrinkToFit="1"/>
    </xf>
    <xf numFmtId="0" fontId="26" fillId="0" borderId="1" xfId="6" applyFont="1" applyBorder="1" applyAlignment="1">
      <alignment vertical="center" textRotation="255" shrinkToFit="1"/>
    </xf>
    <xf numFmtId="0" fontId="26" fillId="0" borderId="12" xfId="6" applyFont="1" applyBorder="1" applyAlignment="1">
      <alignment vertical="center" textRotation="255" shrinkToFit="1"/>
    </xf>
    <xf numFmtId="0" fontId="26" fillId="0" borderId="35" xfId="6" applyFont="1" applyBorder="1" applyAlignment="1">
      <alignment vertical="center"/>
    </xf>
    <xf numFmtId="0" fontId="26" fillId="0" borderId="36" xfId="6" applyFont="1" applyBorder="1" applyAlignment="1">
      <alignment vertical="center"/>
    </xf>
    <xf numFmtId="0" fontId="26" fillId="0" borderId="38" xfId="6" applyFont="1" applyBorder="1" applyAlignment="1">
      <alignment vertical="center"/>
    </xf>
    <xf numFmtId="0" fontId="26" fillId="0" borderId="39" xfId="6" applyFont="1" applyBorder="1" applyAlignment="1">
      <alignment vertical="center"/>
    </xf>
    <xf numFmtId="0" fontId="26" fillId="0" borderId="52" xfId="6" applyFont="1" applyBorder="1" applyAlignment="1">
      <alignment vertical="center"/>
    </xf>
    <xf numFmtId="0" fontId="26" fillId="0" borderId="49" xfId="6" applyFont="1" applyBorder="1" applyAlignment="1">
      <alignment vertical="center" textRotation="255" shrinkToFit="1"/>
    </xf>
    <xf numFmtId="0" fontId="26" fillId="0" borderId="48" xfId="6" applyFont="1" applyBorder="1" applyAlignment="1">
      <alignment vertical="center" textRotation="255" shrinkToFit="1"/>
    </xf>
    <xf numFmtId="0" fontId="26" fillId="0" borderId="51" xfId="6" applyFont="1" applyBorder="1" applyAlignment="1">
      <alignment vertical="center" shrinkToFit="1"/>
    </xf>
    <xf numFmtId="0" fontId="26" fillId="0" borderId="49" xfId="6" applyFont="1" applyBorder="1" applyAlignment="1">
      <alignment vertical="center" shrinkToFit="1"/>
    </xf>
    <xf numFmtId="0" fontId="26" fillId="0" borderId="48" xfId="6" applyFont="1" applyBorder="1" applyAlignment="1">
      <alignment vertical="center"/>
    </xf>
    <xf numFmtId="0" fontId="26" fillId="0" borderId="53" xfId="6" applyFont="1" applyBorder="1" applyAlignment="1">
      <alignment vertical="center" textRotation="255" shrinkToFit="1"/>
    </xf>
    <xf numFmtId="0" fontId="26" fillId="0" borderId="54" xfId="6" applyFont="1" applyBorder="1" applyAlignment="1">
      <alignment vertical="center" textRotation="255" shrinkToFit="1"/>
    </xf>
    <xf numFmtId="0" fontId="26" fillId="0" borderId="63" xfId="6" applyFont="1" applyBorder="1" applyAlignment="1">
      <alignment vertical="center"/>
    </xf>
    <xf numFmtId="0" fontId="26" fillId="0" borderId="59" xfId="6" applyFont="1" applyBorder="1" applyAlignment="1">
      <alignment vertical="center"/>
    </xf>
    <xf numFmtId="0" fontId="26" fillId="0" borderId="58" xfId="6" applyFont="1" applyBorder="1" applyAlignment="1">
      <alignment vertical="center"/>
    </xf>
    <xf numFmtId="0" fontId="26" fillId="0" borderId="64" xfId="6" applyFont="1" applyBorder="1" applyAlignment="1">
      <alignment vertical="center"/>
    </xf>
    <xf numFmtId="0" fontId="26" fillId="0" borderId="65" xfId="6" applyFont="1" applyBorder="1" applyAlignment="1">
      <alignment vertical="center"/>
    </xf>
    <xf numFmtId="0" fontId="26" fillId="0" borderId="57" xfId="6" applyFont="1" applyBorder="1" applyAlignment="1">
      <alignment vertical="center" textRotation="255" shrinkToFit="1"/>
    </xf>
    <xf numFmtId="0" fontId="26" fillId="0" borderId="66" xfId="6" applyFont="1" applyBorder="1" applyAlignment="1">
      <alignment vertical="center"/>
    </xf>
    <xf numFmtId="0" fontId="26" fillId="0" borderId="67" xfId="6" applyFont="1" applyBorder="1" applyAlignment="1">
      <alignment vertical="center"/>
    </xf>
    <xf numFmtId="0" fontId="26" fillId="0" borderId="68" xfId="6" applyFont="1" applyBorder="1" applyAlignment="1">
      <alignment vertical="center"/>
    </xf>
    <xf numFmtId="0" fontId="27" fillId="0" borderId="14" xfId="2" applyFont="1" applyBorder="1" applyAlignment="1">
      <alignment vertical="center"/>
    </xf>
    <xf numFmtId="0" fontId="27" fillId="0" borderId="0" xfId="2" applyFont="1" applyBorder="1" applyAlignment="1">
      <alignment vertical="center"/>
    </xf>
    <xf numFmtId="0" fontId="27" fillId="0" borderId="50" xfId="2" applyFont="1" applyBorder="1" applyAlignment="1">
      <alignment vertical="center"/>
    </xf>
    <xf numFmtId="0" fontId="2" fillId="0" borderId="0" xfId="1" applyBorder="1" applyAlignment="1">
      <alignment shrinkToFit="1"/>
    </xf>
    <xf numFmtId="0" fontId="26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 textRotation="255" shrinkToFit="1"/>
    </xf>
    <xf numFmtId="0" fontId="26" fillId="0" borderId="0" xfId="0" applyFont="1" applyBorder="1" applyAlignment="1">
      <alignment vertical="center"/>
    </xf>
    <xf numFmtId="0" fontId="26" fillId="0" borderId="13" xfId="1" applyFont="1" applyBorder="1" applyAlignment="1">
      <alignment vertical="center" textRotation="255" shrinkToFit="1"/>
    </xf>
    <xf numFmtId="0" fontId="26" fillId="0" borderId="14" xfId="1" applyFont="1" applyBorder="1" applyAlignment="1">
      <alignment vertical="center" shrinkToFit="1"/>
    </xf>
    <xf numFmtId="0" fontId="26" fillId="0" borderId="13" xfId="1" applyFont="1" applyBorder="1" applyAlignment="1">
      <alignment vertical="center"/>
    </xf>
    <xf numFmtId="0" fontId="26" fillId="0" borderId="11" xfId="1" applyFont="1" applyBorder="1" applyAlignment="1">
      <alignment vertical="center"/>
    </xf>
    <xf numFmtId="0" fontId="26" fillId="0" borderId="1" xfId="1" applyFont="1" applyBorder="1" applyAlignment="1">
      <alignment vertical="center"/>
    </xf>
    <xf numFmtId="0" fontId="26" fillId="0" borderId="1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2" fillId="0" borderId="0" xfId="1" applyFont="1" applyAlignment="1">
      <alignment shrinkToFit="1"/>
    </xf>
    <xf numFmtId="0" fontId="28" fillId="0" borderId="0" xfId="1" applyFont="1" applyBorder="1" applyAlignment="1">
      <alignment vertical="center"/>
    </xf>
    <xf numFmtId="0" fontId="26" fillId="0" borderId="5" xfId="1" applyFont="1" applyBorder="1" applyAlignment="1">
      <alignment vertical="center"/>
    </xf>
    <xf numFmtId="0" fontId="26" fillId="0" borderId="5" xfId="1" applyFont="1" applyBorder="1" applyAlignment="1">
      <alignment vertical="center" textRotation="255" shrinkToFit="1"/>
    </xf>
    <xf numFmtId="0" fontId="26" fillId="0" borderId="6" xfId="1" applyFont="1" applyBorder="1" applyAlignment="1">
      <alignment vertical="center" textRotation="255" shrinkToFit="1"/>
    </xf>
    <xf numFmtId="0" fontId="26" fillId="0" borderId="13" xfId="1" applyFont="1" applyBorder="1" applyAlignment="1">
      <alignment vertical="center" shrinkToFit="1"/>
    </xf>
    <xf numFmtId="0" fontId="26" fillId="0" borderId="0" xfId="1" applyFont="1" applyBorder="1" applyAlignment="1">
      <alignment vertical="center" shrinkToFit="1"/>
    </xf>
    <xf numFmtId="0" fontId="26" fillId="0" borderId="0" xfId="1" applyFont="1" applyAlignment="1">
      <alignment vertical="center" shrinkToFit="1"/>
    </xf>
    <xf numFmtId="0" fontId="26" fillId="0" borderId="0" xfId="0" applyFont="1" applyAlignment="1">
      <alignment vertical="center"/>
    </xf>
    <xf numFmtId="0" fontId="26" fillId="0" borderId="37" xfId="1" applyFont="1" applyBorder="1" applyAlignment="1">
      <alignment vertical="center"/>
    </xf>
    <xf numFmtId="0" fontId="26" fillId="0" borderId="1" xfId="1" applyFont="1" applyBorder="1" applyAlignment="1">
      <alignment vertical="center" textRotation="255" shrinkToFit="1"/>
    </xf>
    <xf numFmtId="0" fontId="26" fillId="0" borderId="12" xfId="1" applyFont="1" applyBorder="1" applyAlignment="1">
      <alignment vertical="center" textRotation="255" shrinkToFit="1"/>
    </xf>
    <xf numFmtId="0" fontId="26" fillId="0" borderId="38" xfId="1" applyFont="1" applyBorder="1" applyAlignment="1">
      <alignment vertical="center"/>
    </xf>
    <xf numFmtId="0" fontId="26" fillId="0" borderId="39" xfId="1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0" fontId="26" fillId="0" borderId="75" xfId="1" applyFont="1" applyBorder="1" applyAlignment="1">
      <alignment vertical="center"/>
    </xf>
    <xf numFmtId="0" fontId="26" fillId="0" borderId="76" xfId="1" applyFont="1" applyBorder="1" applyAlignment="1">
      <alignment vertical="center"/>
    </xf>
    <xf numFmtId="0" fontId="26" fillId="0" borderId="76" xfId="1" applyFont="1" applyBorder="1" applyAlignment="1">
      <alignment vertical="center" textRotation="255" shrinkToFit="1"/>
    </xf>
    <xf numFmtId="0" fontId="26" fillId="0" borderId="73" xfId="1" applyFont="1" applyBorder="1" applyAlignment="1">
      <alignment vertical="center" textRotation="255" shrinkToFit="1"/>
    </xf>
    <xf numFmtId="0" fontId="26" fillId="0" borderId="77" xfId="1" applyFont="1" applyBorder="1" applyAlignment="1">
      <alignment vertical="center" shrinkToFit="1"/>
    </xf>
    <xf numFmtId="0" fontId="26" fillId="0" borderId="78" xfId="1" applyFont="1" applyBorder="1" applyAlignment="1">
      <alignment vertical="center" shrinkToFit="1"/>
    </xf>
    <xf numFmtId="0" fontId="26" fillId="0" borderId="78" xfId="1" applyFont="1" applyBorder="1" applyAlignment="1">
      <alignment vertical="center"/>
    </xf>
    <xf numFmtId="0" fontId="26" fillId="0" borderId="79" xfId="1" applyFont="1" applyBorder="1" applyAlignment="1">
      <alignment vertical="center"/>
    </xf>
    <xf numFmtId="0" fontId="26" fillId="0" borderId="80" xfId="1" applyFont="1" applyBorder="1" applyAlignment="1">
      <alignment vertical="center" shrinkToFit="1"/>
    </xf>
    <xf numFmtId="0" fontId="26" fillId="0" borderId="78" xfId="1" applyFont="1" applyBorder="1" applyAlignment="1">
      <alignment vertical="center" textRotation="255" shrinkToFit="1"/>
    </xf>
    <xf numFmtId="0" fontId="26" fillId="0" borderId="81" xfId="1" applyFont="1" applyBorder="1" applyAlignment="1">
      <alignment vertical="center" textRotation="255" shrinkToFit="1"/>
    </xf>
    <xf numFmtId="0" fontId="26" fillId="0" borderId="74" xfId="1" applyFont="1" applyBorder="1" applyAlignment="1">
      <alignment vertical="center"/>
    </xf>
    <xf numFmtId="0" fontId="26" fillId="0" borderId="76" xfId="1" applyFont="1" applyBorder="1" applyAlignment="1">
      <alignment vertical="center" shrinkToFit="1"/>
    </xf>
    <xf numFmtId="0" fontId="26" fillId="0" borderId="73" xfId="1" applyFont="1" applyBorder="1" applyAlignment="1">
      <alignment vertical="center"/>
    </xf>
    <xf numFmtId="0" fontId="26" fillId="0" borderId="77" xfId="1" applyFont="1" applyBorder="1" applyAlignment="1">
      <alignment vertical="center"/>
    </xf>
    <xf numFmtId="0" fontId="26" fillId="0" borderId="80" xfId="1" applyFont="1" applyBorder="1" applyAlignment="1">
      <alignment vertical="center"/>
    </xf>
    <xf numFmtId="0" fontId="26" fillId="0" borderId="82" xfId="1" applyFont="1" applyBorder="1" applyAlignment="1">
      <alignment vertical="center" shrinkToFit="1"/>
    </xf>
    <xf numFmtId="0" fontId="26" fillId="0" borderId="75" xfId="1" applyFont="1" applyBorder="1" applyAlignment="1">
      <alignment vertical="center" shrinkToFit="1"/>
    </xf>
    <xf numFmtId="0" fontId="26" fillId="0" borderId="56" xfId="1" applyFont="1" applyBorder="1" applyAlignment="1">
      <alignment vertical="center"/>
    </xf>
    <xf numFmtId="0" fontId="26" fillId="0" borderId="49" xfId="1" applyFont="1" applyBorder="1" applyAlignment="1">
      <alignment vertical="center"/>
    </xf>
    <xf numFmtId="0" fontId="26" fillId="0" borderId="57" xfId="1" applyFont="1" applyBorder="1" applyAlignment="1">
      <alignment vertical="center"/>
    </xf>
    <xf numFmtId="0" fontId="26" fillId="0" borderId="57" xfId="1" applyFont="1" applyBorder="1" applyAlignment="1">
      <alignment vertical="center" textRotation="255" shrinkToFit="1"/>
    </xf>
    <xf numFmtId="0" fontId="26" fillId="0" borderId="57" xfId="0" applyFont="1" applyBorder="1" applyAlignment="1">
      <alignment vertical="center"/>
    </xf>
    <xf numFmtId="0" fontId="26" fillId="0" borderId="63" xfId="1" applyFont="1" applyBorder="1" applyAlignment="1">
      <alignment vertical="center"/>
    </xf>
    <xf numFmtId="0" fontId="26" fillId="0" borderId="50" xfId="1" applyFont="1" applyBorder="1" applyAlignment="1">
      <alignment vertical="center"/>
    </xf>
    <xf numFmtId="0" fontId="26" fillId="0" borderId="53" xfId="1" applyFont="1" applyBorder="1" applyAlignment="1">
      <alignment vertical="center"/>
    </xf>
    <xf numFmtId="0" fontId="26" fillId="0" borderId="54" xfId="1" applyFont="1" applyBorder="1" applyAlignment="1">
      <alignment vertical="center"/>
    </xf>
    <xf numFmtId="0" fontId="26" fillId="0" borderId="55" xfId="1" applyFont="1" applyBorder="1" applyAlignment="1">
      <alignment vertical="center"/>
    </xf>
    <xf numFmtId="0" fontId="26" fillId="0" borderId="59" xfId="1" applyFont="1" applyBorder="1" applyAlignment="1">
      <alignment vertical="center"/>
    </xf>
    <xf numFmtId="0" fontId="26" fillId="0" borderId="58" xfId="1" applyFont="1" applyBorder="1" applyAlignment="1">
      <alignment vertical="center"/>
    </xf>
    <xf numFmtId="0" fontId="26" fillId="0" borderId="60" xfId="1" applyFont="1" applyBorder="1" applyAlignment="1">
      <alignment vertical="center"/>
    </xf>
    <xf numFmtId="0" fontId="26" fillId="0" borderId="62" xfId="1" applyFont="1" applyBorder="1" applyAlignment="1">
      <alignment vertical="center"/>
    </xf>
    <xf numFmtId="0" fontId="26" fillId="0" borderId="61" xfId="1" applyFont="1" applyBorder="1" applyAlignment="1">
      <alignment vertical="center"/>
    </xf>
    <xf numFmtId="0" fontId="26" fillId="0" borderId="64" xfId="1" applyFont="1" applyBorder="1" applyAlignment="1">
      <alignment vertical="center"/>
    </xf>
    <xf numFmtId="0" fontId="14" fillId="0" borderId="23" xfId="0" applyFont="1" applyBorder="1" applyAlignment="1">
      <alignment horizontal="center" vertical="center" textRotation="255"/>
    </xf>
    <xf numFmtId="0" fontId="14" fillId="0" borderId="69" xfId="0" applyFont="1" applyBorder="1" applyAlignment="1">
      <alignment horizontal="center" vertical="center" textRotation="255"/>
    </xf>
    <xf numFmtId="0" fontId="14" fillId="0" borderId="33" xfId="0" applyFont="1" applyBorder="1" applyAlignment="1">
      <alignment horizontal="center" vertical="center" textRotation="255"/>
    </xf>
    <xf numFmtId="0" fontId="14" fillId="0" borderId="70" xfId="0" applyFont="1" applyBorder="1" applyAlignment="1">
      <alignment horizontal="center" vertical="center" textRotation="255"/>
    </xf>
    <xf numFmtId="0" fontId="14" fillId="0" borderId="71" xfId="0" applyFont="1" applyBorder="1" applyAlignment="1">
      <alignment horizontal="center" vertical="center" textRotation="255"/>
    </xf>
    <xf numFmtId="0" fontId="14" fillId="0" borderId="72" xfId="0" applyFont="1" applyBorder="1" applyAlignment="1">
      <alignment horizontal="center" vertical="center" textRotation="255"/>
    </xf>
    <xf numFmtId="0" fontId="6" fillId="0" borderId="23" xfId="6" applyFont="1" applyBorder="1" applyAlignment="1">
      <alignment horizontal="center" vertical="center"/>
    </xf>
    <xf numFmtId="0" fontId="6" fillId="0" borderId="24" xfId="6" applyFont="1" applyBorder="1" applyAlignment="1">
      <alignment horizontal="center" vertical="center"/>
    </xf>
    <xf numFmtId="0" fontId="6" fillId="0" borderId="25" xfId="6" applyFont="1" applyBorder="1" applyAlignment="1">
      <alignment horizontal="center" vertical="center"/>
    </xf>
    <xf numFmtId="0" fontId="6" fillId="0" borderId="26" xfId="6" applyFont="1" applyBorder="1" applyAlignment="1">
      <alignment horizontal="center" vertical="center"/>
    </xf>
    <xf numFmtId="0" fontId="6" fillId="0" borderId="27" xfId="6" applyFont="1" applyBorder="1" applyAlignment="1">
      <alignment horizontal="center" vertical="center"/>
    </xf>
    <xf numFmtId="0" fontId="6" fillId="0" borderId="28" xfId="6" applyFont="1" applyBorder="1" applyAlignment="1">
      <alignment horizontal="center" vertical="center"/>
    </xf>
    <xf numFmtId="0" fontId="16" fillId="0" borderId="0" xfId="6" applyAlignment="1">
      <alignment horizontal="center"/>
    </xf>
    <xf numFmtId="0" fontId="19" fillId="0" borderId="0" xfId="2" applyFont="1" applyAlignment="1">
      <alignment horizontal="left"/>
    </xf>
    <xf numFmtId="0" fontId="19" fillId="0" borderId="0" xfId="2" applyFont="1" applyAlignment="1">
      <alignment vertical="center"/>
    </xf>
    <xf numFmtId="0" fontId="19" fillId="0" borderId="23" xfId="6" applyFont="1" applyBorder="1" applyAlignment="1">
      <alignment horizontal="center" vertical="center"/>
    </xf>
    <xf numFmtId="0" fontId="19" fillId="0" borderId="24" xfId="6" applyFont="1" applyBorder="1" applyAlignment="1">
      <alignment horizontal="center" vertical="center"/>
    </xf>
    <xf numFmtId="0" fontId="19" fillId="0" borderId="25" xfId="6" applyFont="1" applyBorder="1" applyAlignment="1">
      <alignment horizontal="center" vertical="center"/>
    </xf>
    <xf numFmtId="0" fontId="19" fillId="0" borderId="26" xfId="6" applyFont="1" applyBorder="1" applyAlignment="1">
      <alignment horizontal="center" vertical="center"/>
    </xf>
    <xf numFmtId="0" fontId="19" fillId="0" borderId="27" xfId="6" applyFont="1" applyBorder="1" applyAlignment="1">
      <alignment horizontal="center" vertical="center"/>
    </xf>
    <xf numFmtId="0" fontId="19" fillId="0" borderId="28" xfId="6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top" textRotation="255" indent="1"/>
    </xf>
    <xf numFmtId="0" fontId="16" fillId="0" borderId="32" xfId="2" applyFont="1" applyBorder="1" applyAlignment="1">
      <alignment horizontal="center" vertical="top" textRotation="255" indent="1"/>
    </xf>
    <xf numFmtId="0" fontId="16" fillId="0" borderId="33" xfId="2" applyFont="1" applyBorder="1" applyAlignment="1">
      <alignment horizontal="center" vertical="top" textRotation="255" indent="1"/>
    </xf>
    <xf numFmtId="0" fontId="16" fillId="0" borderId="34" xfId="2" applyFont="1" applyBorder="1" applyAlignment="1">
      <alignment horizontal="center" vertical="top" textRotation="255" indent="1"/>
    </xf>
    <xf numFmtId="0" fontId="16" fillId="0" borderId="40" xfId="2" applyFont="1" applyBorder="1" applyAlignment="1">
      <alignment horizontal="center" vertical="top" textRotation="255" indent="1"/>
    </xf>
    <xf numFmtId="0" fontId="16" fillId="0" borderId="41" xfId="2" applyFont="1" applyBorder="1" applyAlignment="1">
      <alignment horizontal="center" vertical="top" textRotation="255" indent="1"/>
    </xf>
    <xf numFmtId="0" fontId="2" fillId="10" borderId="4" xfId="6" applyFont="1" applyFill="1" applyBorder="1" applyAlignment="1">
      <alignment vertical="center" shrinkToFit="1"/>
    </xf>
    <xf numFmtId="0" fontId="16" fillId="10" borderId="5" xfId="6" applyFill="1" applyBorder="1" applyAlignment="1">
      <alignment vertical="center" shrinkToFit="1"/>
    </xf>
    <xf numFmtId="0" fontId="16" fillId="10" borderId="6" xfId="6" applyFill="1" applyBorder="1" applyAlignment="1">
      <alignment vertical="center" shrinkToFit="1"/>
    </xf>
    <xf numFmtId="0" fontId="16" fillId="10" borderId="11" xfId="6" applyFill="1" applyBorder="1" applyAlignment="1">
      <alignment vertical="center" shrinkToFit="1"/>
    </xf>
    <xf numFmtId="0" fontId="16" fillId="10" borderId="1" xfId="6" applyFill="1" applyBorder="1" applyAlignment="1">
      <alignment vertical="center" shrinkToFit="1"/>
    </xf>
    <xf numFmtId="0" fontId="16" fillId="10" borderId="12" xfId="6" applyFill="1" applyBorder="1" applyAlignment="1">
      <alignment vertical="center" shrinkToFit="1"/>
    </xf>
    <xf numFmtId="0" fontId="2" fillId="0" borderId="4" xfId="6" applyFont="1" applyBorder="1" applyAlignment="1">
      <alignment vertical="center" shrinkToFit="1"/>
    </xf>
    <xf numFmtId="0" fontId="16" fillId="0" borderId="5" xfId="6" applyBorder="1" applyAlignment="1">
      <alignment vertical="center" shrinkToFit="1"/>
    </xf>
    <xf numFmtId="0" fontId="16" fillId="0" borderId="6" xfId="6" applyBorder="1" applyAlignment="1">
      <alignment vertical="center" shrinkToFit="1"/>
    </xf>
    <xf numFmtId="0" fontId="16" fillId="0" borderId="11" xfId="6" applyBorder="1" applyAlignment="1">
      <alignment vertical="center" shrinkToFit="1"/>
    </xf>
    <xf numFmtId="0" fontId="16" fillId="0" borderId="1" xfId="6" applyBorder="1" applyAlignment="1">
      <alignment vertical="center" shrinkToFit="1"/>
    </xf>
    <xf numFmtId="0" fontId="16" fillId="0" borderId="12" xfId="6" applyBorder="1" applyAlignment="1">
      <alignment vertical="center" shrinkToFit="1"/>
    </xf>
    <xf numFmtId="0" fontId="2" fillId="0" borderId="23" xfId="6" applyFont="1" applyBorder="1" applyAlignment="1">
      <alignment horizontal="center" vertical="center" textRotation="255"/>
    </xf>
    <xf numFmtId="0" fontId="16" fillId="0" borderId="25" xfId="6" applyBorder="1" applyAlignment="1">
      <alignment horizontal="center" vertical="center" textRotation="255"/>
    </xf>
    <xf numFmtId="0" fontId="16" fillId="0" borderId="33" xfId="6" applyBorder="1" applyAlignment="1">
      <alignment horizontal="center" vertical="center" textRotation="255"/>
    </xf>
    <xf numFmtId="0" fontId="16" fillId="0" borderId="43" xfId="6" applyBorder="1" applyAlignment="1">
      <alignment horizontal="center" vertical="center" textRotation="255"/>
    </xf>
    <xf numFmtId="0" fontId="16" fillId="0" borderId="26" xfId="6" applyBorder="1" applyAlignment="1">
      <alignment horizontal="center" vertical="center" textRotation="255"/>
    </xf>
    <xf numFmtId="0" fontId="16" fillId="0" borderId="28" xfId="6" applyBorder="1" applyAlignment="1">
      <alignment horizontal="center" vertical="center" textRotation="255"/>
    </xf>
    <xf numFmtId="0" fontId="19" fillId="0" borderId="32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2" fillId="0" borderId="4" xfId="1" applyFont="1" applyBorder="1" applyAlignment="1">
      <alignment vertical="center" shrinkToFit="1"/>
    </xf>
    <xf numFmtId="0" fontId="2" fillId="0" borderId="5" xfId="1" applyBorder="1" applyAlignment="1">
      <alignment vertical="center" shrinkToFit="1"/>
    </xf>
    <xf numFmtId="0" fontId="2" fillId="0" borderId="6" xfId="1" applyBorder="1" applyAlignment="1">
      <alignment vertical="center" shrinkToFit="1"/>
    </xf>
    <xf numFmtId="0" fontId="2" fillId="0" borderId="11" xfId="1" applyBorder="1" applyAlignment="1">
      <alignment vertical="center" shrinkToFit="1"/>
    </xf>
    <xf numFmtId="0" fontId="2" fillId="0" borderId="1" xfId="1" applyBorder="1" applyAlignment="1">
      <alignment vertical="center" shrinkToFit="1"/>
    </xf>
    <xf numFmtId="0" fontId="2" fillId="0" borderId="12" xfId="1" applyBorder="1" applyAlignment="1">
      <alignment vertical="center" shrinkToFit="1"/>
    </xf>
    <xf numFmtId="0" fontId="2" fillId="0" borderId="23" xfId="2" applyFont="1" applyBorder="1" applyAlignment="1">
      <alignment horizontal="center" vertical="top" textRotation="255"/>
    </xf>
    <xf numFmtId="0" fontId="16" fillId="0" borderId="25" xfId="2" applyFont="1" applyBorder="1" applyAlignment="1">
      <alignment horizontal="center" vertical="top" textRotation="255"/>
    </xf>
    <xf numFmtId="0" fontId="16" fillId="0" borderId="33" xfId="2" applyFont="1" applyBorder="1" applyAlignment="1">
      <alignment horizontal="center" vertical="top" textRotation="255"/>
    </xf>
    <xf numFmtId="0" fontId="16" fillId="0" borderId="43" xfId="2" applyFont="1" applyBorder="1" applyAlignment="1">
      <alignment horizontal="center" vertical="top" textRotation="255"/>
    </xf>
    <xf numFmtId="0" fontId="16" fillId="0" borderId="26" xfId="2" applyFont="1" applyBorder="1" applyAlignment="1">
      <alignment horizontal="center" vertical="top" textRotation="255"/>
    </xf>
    <xf numFmtId="0" fontId="16" fillId="0" borderId="28" xfId="2" applyFont="1" applyBorder="1" applyAlignment="1">
      <alignment horizontal="center" vertical="top" textRotation="255"/>
    </xf>
    <xf numFmtId="0" fontId="3" fillId="0" borderId="5" xfId="2" applyBorder="1" applyAlignment="1">
      <alignment vertical="center"/>
    </xf>
    <xf numFmtId="0" fontId="3" fillId="0" borderId="6" xfId="2" applyBorder="1" applyAlignment="1">
      <alignment vertical="center"/>
    </xf>
    <xf numFmtId="0" fontId="3" fillId="0" borderId="11" xfId="2" applyBorder="1" applyAlignment="1">
      <alignment vertical="center"/>
    </xf>
    <xf numFmtId="0" fontId="3" fillId="0" borderId="1" xfId="2" applyBorder="1" applyAlignment="1">
      <alignment vertical="center"/>
    </xf>
    <xf numFmtId="0" fontId="3" fillId="0" borderId="12" xfId="2" applyBorder="1" applyAlignment="1">
      <alignment vertical="center"/>
    </xf>
    <xf numFmtId="0" fontId="16" fillId="0" borderId="2" xfId="5" applyBorder="1" applyAlignment="1">
      <alignment vertical="center" shrinkToFit="1"/>
    </xf>
    <xf numFmtId="20" fontId="16" fillId="0" borderId="3" xfId="5" applyNumberFormat="1" applyBorder="1" applyAlignment="1">
      <alignment horizontal="center" vertical="center" shrinkToFit="1"/>
    </xf>
    <xf numFmtId="0" fontId="16" fillId="0" borderId="10" xfId="5" applyBorder="1" applyAlignment="1">
      <alignment horizontal="center" vertical="center" shrinkToFit="1"/>
    </xf>
    <xf numFmtId="0" fontId="16" fillId="0" borderId="2" xfId="5" applyBorder="1" applyAlignment="1">
      <alignment horizontal="center" vertical="center" shrinkToFit="1"/>
    </xf>
    <xf numFmtId="0" fontId="16" fillId="0" borderId="7" xfId="5" applyBorder="1" applyAlignment="1">
      <alignment horizontal="center" vertical="center" shrinkToFit="1"/>
    </xf>
    <xf numFmtId="0" fontId="16" fillId="0" borderId="8" xfId="5" applyBorder="1" applyAlignment="1">
      <alignment horizontal="center" vertical="center" shrinkToFit="1"/>
    </xf>
    <xf numFmtId="0" fontId="16" fillId="0" borderId="9" xfId="5" applyBorder="1" applyAlignment="1">
      <alignment horizontal="center" vertical="center" shrinkToFit="1"/>
    </xf>
    <xf numFmtId="0" fontId="16" fillId="0" borderId="0" xfId="5" applyAlignment="1">
      <alignment horizontal="center"/>
    </xf>
    <xf numFmtId="0" fontId="4" fillId="0" borderId="0" xfId="2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7" fillId="0" borderId="1" xfId="5" applyFont="1" applyBorder="1" applyAlignment="1">
      <alignment horizontal="center" vertical="center" shrinkToFit="1"/>
    </xf>
    <xf numFmtId="0" fontId="16" fillId="0" borderId="1" xfId="5" applyBorder="1" applyAlignment="1">
      <alignment horizontal="center" vertical="center" shrinkToFit="1"/>
    </xf>
    <xf numFmtId="0" fontId="16" fillId="0" borderId="1" xfId="5" applyBorder="1" applyAlignment="1">
      <alignment horizontal="center"/>
    </xf>
    <xf numFmtId="0" fontId="16" fillId="0" borderId="1" xfId="5" applyBorder="1" applyAlignment="1">
      <alignment horizontal="center" shrinkToFit="1"/>
    </xf>
    <xf numFmtId="0" fontId="16" fillId="0" borderId="2" xfId="6" applyFont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16" fillId="0" borderId="11" xfId="5" applyFont="1" applyBorder="1" applyAlignment="1">
      <alignment horizontal="center" vertical="center" shrinkToFit="1"/>
    </xf>
    <xf numFmtId="0" fontId="16" fillId="0" borderId="12" xfId="5" applyBorder="1" applyAlignment="1">
      <alignment horizontal="center" vertical="center" shrinkToFit="1"/>
    </xf>
    <xf numFmtId="0" fontId="16" fillId="3" borderId="2" xfId="5" applyFill="1" applyBorder="1" applyAlignment="1">
      <alignment horizontal="center" vertical="center" shrinkToFit="1"/>
    </xf>
    <xf numFmtId="0" fontId="16" fillId="4" borderId="7" xfId="5" applyNumberFormat="1" applyFont="1" applyFill="1" applyBorder="1" applyAlignment="1">
      <alignment horizontal="center" vertical="center"/>
    </xf>
    <xf numFmtId="0" fontId="16" fillId="4" borderId="8" xfId="5" applyNumberFormat="1" applyFont="1" applyFill="1" applyBorder="1" applyAlignment="1">
      <alignment horizontal="center" vertical="center"/>
    </xf>
    <xf numFmtId="0" fontId="16" fillId="4" borderId="9" xfId="5" applyNumberFormat="1" applyFont="1" applyFill="1" applyBorder="1" applyAlignment="1">
      <alignment horizontal="center" vertical="center"/>
    </xf>
    <xf numFmtId="0" fontId="2" fillId="0" borderId="4" xfId="5" applyNumberFormat="1" applyFont="1" applyBorder="1" applyAlignment="1">
      <alignment horizontal="center" vertical="center"/>
    </xf>
    <xf numFmtId="0" fontId="16" fillId="0" borderId="5" xfId="5" applyNumberFormat="1" applyFont="1" applyBorder="1" applyAlignment="1">
      <alignment horizontal="center" vertical="center"/>
    </xf>
    <xf numFmtId="0" fontId="16" fillId="0" borderId="6" xfId="5" applyNumberFormat="1" applyFon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56" fontId="16" fillId="0" borderId="11" xfId="5" applyNumberFormat="1" applyFont="1" applyBorder="1" applyAlignment="1">
      <alignment horizontal="center" vertical="center" shrinkToFit="1"/>
    </xf>
    <xf numFmtId="0" fontId="16" fillId="0" borderId="11" xfId="5" applyBorder="1" applyAlignment="1">
      <alignment horizontal="center" vertical="center" shrinkToFit="1"/>
    </xf>
    <xf numFmtId="0" fontId="16" fillId="0" borderId="11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3" xfId="6" applyFont="1" applyBorder="1" applyAlignment="1">
      <alignment horizontal="center" vertical="center"/>
    </xf>
    <xf numFmtId="0" fontId="16" fillId="0" borderId="10" xfId="6" applyFont="1" applyBorder="1" applyAlignment="1">
      <alignment horizontal="center" vertical="center"/>
    </xf>
    <xf numFmtId="0" fontId="16" fillId="0" borderId="0" xfId="5" applyAlignment="1">
      <alignment horizontal="center" vertical="center" shrinkToFit="1"/>
    </xf>
    <xf numFmtId="0" fontId="16" fillId="0" borderId="0" xfId="5" applyAlignment="1">
      <alignment shrinkToFit="1"/>
    </xf>
    <xf numFmtId="0" fontId="2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2" xfId="5" applyNumberFormat="1" applyFont="1" applyBorder="1" applyAlignment="1">
      <alignment horizontal="center" vertical="center" shrinkToFit="1"/>
    </xf>
    <xf numFmtId="0" fontId="16" fillId="0" borderId="2" xfId="5" applyNumberFormat="1" applyBorder="1" applyAlignment="1">
      <alignment horizontal="center" vertical="center" shrinkToFit="1"/>
    </xf>
    <xf numFmtId="0" fontId="16" fillId="4" borderId="4" xfId="5" applyNumberFormat="1" applyFont="1" applyFill="1" applyBorder="1" applyAlignment="1">
      <alignment horizontal="center" vertical="center"/>
    </xf>
    <xf numFmtId="0" fontId="16" fillId="4" borderId="11" xfId="5" applyNumberFormat="1" applyFont="1" applyFill="1" applyBorder="1" applyAlignment="1">
      <alignment horizontal="center" vertical="center"/>
    </xf>
    <xf numFmtId="0" fontId="16" fillId="4" borderId="5" xfId="5" applyNumberFormat="1" applyFont="1" applyFill="1" applyBorder="1" applyAlignment="1">
      <alignment horizontal="center" vertical="center"/>
    </xf>
    <xf numFmtId="0" fontId="16" fillId="4" borderId="1" xfId="5" applyNumberFormat="1" applyFont="1" applyFill="1" applyBorder="1" applyAlignment="1">
      <alignment horizontal="center" vertical="center"/>
    </xf>
    <xf numFmtId="0" fontId="16" fillId="4" borderId="6" xfId="5" applyNumberFormat="1" applyFont="1" applyFill="1" applyBorder="1" applyAlignment="1">
      <alignment horizontal="center" vertical="center"/>
    </xf>
    <xf numFmtId="0" fontId="16" fillId="4" borderId="12" xfId="5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/>
    </xf>
    <xf numFmtId="0" fontId="16" fillId="3" borderId="2" xfId="5" applyFont="1" applyFill="1" applyBorder="1" applyAlignment="1">
      <alignment horizontal="left" vertical="center" indent="1" shrinkToFit="1"/>
    </xf>
    <xf numFmtId="0" fontId="16" fillId="3" borderId="2" xfId="5" applyFill="1" applyBorder="1" applyAlignment="1">
      <alignment horizontal="left" vertical="center" indent="1" shrinkToFit="1"/>
    </xf>
    <xf numFmtId="0" fontId="16" fillId="0" borderId="0" xfId="5" applyAlignment="1">
      <alignment vertical="center"/>
    </xf>
    <xf numFmtId="0" fontId="2" fillId="0" borderId="2" xfId="1" applyBorder="1" applyAlignment="1">
      <alignment vertical="center" shrinkToFit="1"/>
    </xf>
    <xf numFmtId="20" fontId="2" fillId="0" borderId="3" xfId="1" applyNumberFormat="1" applyBorder="1" applyAlignment="1">
      <alignment horizontal="center" vertical="center" shrinkToFit="1"/>
    </xf>
    <xf numFmtId="0" fontId="2" fillId="0" borderId="10" xfId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9" xfId="1" applyBorder="1" applyAlignment="1">
      <alignment horizontal="center" vertical="center" shrinkToFit="1"/>
    </xf>
    <xf numFmtId="0" fontId="2" fillId="0" borderId="0" xfId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shrinkToFit="1"/>
    </xf>
    <xf numFmtId="0" fontId="2" fillId="0" borderId="2" xfId="3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12" xfId="2" applyFont="1" applyBorder="1" applyAlignment="1">
      <alignment horizontal="center" vertical="center" shrinkToFit="1"/>
    </xf>
    <xf numFmtId="0" fontId="2" fillId="3" borderId="2" xfId="1" applyFill="1" applyBorder="1" applyAlignment="1">
      <alignment horizontal="center" vertical="center" shrinkToFit="1"/>
    </xf>
    <xf numFmtId="0" fontId="2" fillId="4" borderId="7" xfId="1" applyNumberFormat="1" applyFont="1" applyFill="1" applyBorder="1" applyAlignment="1">
      <alignment horizontal="center" vertical="center"/>
    </xf>
    <xf numFmtId="0" fontId="2" fillId="4" borderId="8" xfId="1" applyNumberFormat="1" applyFont="1" applyFill="1" applyBorder="1" applyAlignment="1">
      <alignment horizontal="center" vertical="center"/>
    </xf>
    <xf numFmtId="0" fontId="2" fillId="4" borderId="9" xfId="1" applyNumberFormat="1" applyFont="1" applyFill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shrinkToFit="1"/>
    </xf>
    <xf numFmtId="0" fontId="2" fillId="0" borderId="5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  <xf numFmtId="0" fontId="2" fillId="4" borderId="4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6" xfId="1" applyNumberFormat="1" applyFont="1" applyFill="1" applyBorder="1" applyAlignment="1">
      <alignment horizontal="center" vertical="center"/>
    </xf>
    <xf numFmtId="0" fontId="2" fillId="4" borderId="12" xfId="1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3" borderId="2" xfId="1" applyFill="1" applyBorder="1" applyAlignment="1">
      <alignment horizontal="left" vertical="center" indent="1" shrinkToFit="1"/>
    </xf>
    <xf numFmtId="0" fontId="2" fillId="0" borderId="0" xfId="1" applyAlignment="1">
      <alignment vertical="center"/>
    </xf>
    <xf numFmtId="0" fontId="2" fillId="3" borderId="2" xfId="1" applyFont="1" applyFill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wrapText="1" shrinkToFit="1"/>
    </xf>
    <xf numFmtId="0" fontId="2" fillId="0" borderId="1" xfId="2" applyFont="1" applyBorder="1" applyAlignment="1">
      <alignment horizontal="center" vertical="center" wrapText="1" shrinkToFit="1"/>
    </xf>
    <xf numFmtId="0" fontId="2" fillId="0" borderId="12" xfId="2" applyFont="1" applyBorder="1" applyAlignment="1">
      <alignment horizontal="center" vertical="center" wrapText="1" shrinkToFit="1"/>
    </xf>
    <xf numFmtId="0" fontId="2" fillId="3" borderId="2" xfId="1" applyFont="1" applyFill="1" applyBorder="1" applyAlignment="1">
      <alignment horizontal="left" vertical="center" wrapText="1" indent="1" shrinkToFit="1"/>
    </xf>
    <xf numFmtId="0" fontId="2" fillId="3" borderId="2" xfId="1" applyFont="1" applyFill="1" applyBorder="1" applyAlignment="1">
      <alignment horizontal="left" vertical="center" indent="1" shrinkToFit="1"/>
    </xf>
    <xf numFmtId="0" fontId="10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 shrinkToFit="1"/>
    </xf>
    <xf numFmtId="0" fontId="2" fillId="6" borderId="2" xfId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2" fillId="6" borderId="2" xfId="1" applyFill="1" applyBorder="1" applyAlignment="1">
      <alignment horizontal="left" vertical="center" indent="1" shrinkToFit="1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2" fillId="9" borderId="2" xfId="1" applyFill="1" applyBorder="1" applyAlignment="1">
      <alignment horizontal="left" vertical="center" indent="1" shrinkToFit="1"/>
    </xf>
    <xf numFmtId="0" fontId="4" fillId="0" borderId="0" xfId="4" applyFont="1" applyAlignment="1">
      <alignment horizontal="center" vertical="center"/>
    </xf>
    <xf numFmtId="0" fontId="15" fillId="0" borderId="3" xfId="4" applyBorder="1" applyAlignment="1">
      <alignment horizontal="center" vertical="center"/>
    </xf>
    <xf numFmtId="0" fontId="15" fillId="0" borderId="10" xfId="4" applyBorder="1" applyAlignment="1">
      <alignment horizontal="center" vertical="center"/>
    </xf>
    <xf numFmtId="0" fontId="2" fillId="0" borderId="11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shrinkToFit="1"/>
    </xf>
    <xf numFmtId="0" fontId="2" fillId="0" borderId="12" xfId="4" applyFont="1" applyBorder="1" applyAlignment="1">
      <alignment horizontal="center" vertical="center" shrinkToFit="1"/>
    </xf>
    <xf numFmtId="0" fontId="15" fillId="0" borderId="6" xfId="4" applyBorder="1" applyAlignment="1">
      <alignment horizontal="center" vertical="center"/>
    </xf>
    <xf numFmtId="0" fontId="15" fillId="0" borderId="12" xfId="4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 shrinkToFit="1"/>
    </xf>
    <xf numFmtId="0" fontId="2" fillId="0" borderId="10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3" fillId="0" borderId="9" xfId="2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 shrinkToFit="1"/>
    </xf>
    <xf numFmtId="0" fontId="16" fillId="0" borderId="5" xfId="5" applyBorder="1" applyAlignment="1">
      <alignment horizontal="center" vertical="center" shrinkToFit="1"/>
    </xf>
    <xf numFmtId="0" fontId="16" fillId="0" borderId="6" xfId="5" applyBorder="1" applyAlignment="1">
      <alignment horizontal="center" vertical="center" shrinkToFit="1"/>
    </xf>
    <xf numFmtId="0" fontId="16" fillId="4" borderId="4" xfId="5" applyNumberFormat="1" applyFont="1" applyFill="1" applyBorder="1" applyAlignment="1">
      <alignment horizontal="center"/>
    </xf>
    <xf numFmtId="0" fontId="16" fillId="4" borderId="11" xfId="5" applyNumberFormat="1" applyFont="1" applyFill="1" applyBorder="1" applyAlignment="1">
      <alignment horizontal="center"/>
    </xf>
    <xf numFmtId="0" fontId="16" fillId="4" borderId="5" xfId="5" applyNumberFormat="1" applyFont="1" applyFill="1" applyBorder="1" applyAlignment="1">
      <alignment horizontal="center"/>
    </xf>
    <xf numFmtId="0" fontId="16" fillId="4" borderId="1" xfId="5" applyNumberFormat="1" applyFont="1" applyFill="1" applyBorder="1" applyAlignment="1">
      <alignment horizontal="center"/>
    </xf>
    <xf numFmtId="0" fontId="16" fillId="4" borderId="6" xfId="5" applyNumberFormat="1" applyFont="1" applyFill="1" applyBorder="1" applyAlignment="1">
      <alignment horizontal="center"/>
    </xf>
    <xf numFmtId="0" fontId="16" fillId="4" borderId="12" xfId="5" applyNumberFormat="1" applyFont="1" applyFill="1" applyBorder="1" applyAlignment="1">
      <alignment horizontal="center"/>
    </xf>
    <xf numFmtId="0" fontId="2" fillId="0" borderId="4" xfId="5" applyNumberFormat="1" applyFont="1" applyBorder="1" applyAlignment="1">
      <alignment horizontal="center"/>
    </xf>
    <xf numFmtId="0" fontId="16" fillId="0" borderId="5" xfId="5" applyNumberFormat="1" applyFont="1" applyBorder="1" applyAlignment="1">
      <alignment horizontal="center"/>
    </xf>
    <xf numFmtId="0" fontId="16" fillId="0" borderId="6" xfId="5" applyNumberFormat="1" applyFont="1" applyBorder="1" applyAlignment="1">
      <alignment horizontal="center"/>
    </xf>
    <xf numFmtId="0" fontId="16" fillId="0" borderId="3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0" fillId="0" borderId="17" xfId="5" applyFont="1" applyBorder="1" applyAlignment="1">
      <alignment horizontal="center" vertical="center" shrinkToFit="1"/>
    </xf>
    <xf numFmtId="0" fontId="16" fillId="0" borderId="2" xfId="5" applyFont="1" applyBorder="1" applyAlignment="1">
      <alignment horizontal="center" vertical="center" shrinkToFit="1"/>
    </xf>
    <xf numFmtId="0" fontId="16" fillId="0" borderId="3" xfId="5" applyFont="1" applyBorder="1" applyAlignment="1">
      <alignment horizontal="center" vertical="center" shrinkToFit="1"/>
    </xf>
    <xf numFmtId="0" fontId="16" fillId="0" borderId="10" xfId="5" applyFont="1" applyBorder="1" applyAlignment="1">
      <alignment horizontal="center" vertical="center" shrinkToFit="1"/>
    </xf>
    <xf numFmtId="0" fontId="16" fillId="7" borderId="4" xfId="2" applyFont="1" applyFill="1" applyBorder="1" applyAlignment="1">
      <alignment horizontal="center"/>
    </xf>
    <xf numFmtId="0" fontId="16" fillId="7" borderId="5" xfId="2" applyFont="1" applyFill="1" applyBorder="1" applyAlignment="1">
      <alignment horizontal="center"/>
    </xf>
    <xf numFmtId="0" fontId="16" fillId="7" borderId="6" xfId="2" applyFont="1" applyFill="1" applyBorder="1" applyAlignment="1">
      <alignment horizontal="center"/>
    </xf>
    <xf numFmtId="0" fontId="16" fillId="7" borderId="11" xfId="2" applyFont="1" applyFill="1" applyBorder="1" applyAlignment="1">
      <alignment horizontal="center"/>
    </xf>
    <xf numFmtId="0" fontId="16" fillId="7" borderId="1" xfId="2" applyFont="1" applyFill="1" applyBorder="1" applyAlignment="1">
      <alignment horizontal="center"/>
    </xf>
    <xf numFmtId="0" fontId="16" fillId="7" borderId="12" xfId="2" applyFont="1" applyFill="1" applyBorder="1" applyAlignment="1">
      <alignment horizontal="center"/>
    </xf>
    <xf numFmtId="0" fontId="16" fillId="0" borderId="17" xfId="5" applyBorder="1" applyAlignment="1">
      <alignment horizontal="center" vertical="center" shrinkToFit="1"/>
    </xf>
    <xf numFmtId="0" fontId="16" fillId="0" borderId="3" xfId="5" applyBorder="1" applyAlignment="1">
      <alignment horizontal="center" vertical="center" shrinkToFit="1"/>
    </xf>
    <xf numFmtId="0" fontId="16" fillId="0" borderId="13" xfId="5" applyBorder="1" applyAlignment="1">
      <alignment horizontal="center" vertical="center" shrinkToFit="1"/>
    </xf>
    <xf numFmtId="0" fontId="16" fillId="0" borderId="0" xfId="5" applyBorder="1" applyAlignment="1">
      <alignment horizontal="center" vertical="center" shrinkToFit="1"/>
    </xf>
    <xf numFmtId="0" fontId="16" fillId="0" borderId="14" xfId="5" applyBorder="1" applyAlignment="1">
      <alignment horizontal="center" vertical="center" shrinkToFit="1"/>
    </xf>
    <xf numFmtId="0" fontId="16" fillId="0" borderId="17" xfId="5" applyFont="1" applyBorder="1" applyAlignment="1">
      <alignment horizontal="center" vertical="center" shrinkToFit="1"/>
    </xf>
    <xf numFmtId="0" fontId="16" fillId="0" borderId="3" xfId="5" applyFont="1" applyBorder="1" applyAlignment="1">
      <alignment horizontal="center" vertical="center" wrapText="1"/>
    </xf>
    <xf numFmtId="0" fontId="16" fillId="0" borderId="10" xfId="5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/>
    </xf>
    <xf numFmtId="0" fontId="16" fillId="4" borderId="7" xfId="5" applyNumberFormat="1" applyFont="1" applyFill="1" applyBorder="1" applyAlignment="1">
      <alignment horizontal="center"/>
    </xf>
    <xf numFmtId="0" fontId="16" fillId="4" borderId="8" xfId="5" applyNumberFormat="1" applyFont="1" applyFill="1" applyBorder="1" applyAlignment="1">
      <alignment horizontal="center"/>
    </xf>
    <xf numFmtId="0" fontId="16" fillId="4" borderId="9" xfId="5" applyNumberFormat="1" applyFont="1" applyFill="1" applyBorder="1" applyAlignment="1">
      <alignment horizontal="center"/>
    </xf>
    <xf numFmtId="0" fontId="16" fillId="3" borderId="3" xfId="5" applyFill="1" applyBorder="1" applyAlignment="1">
      <alignment horizontal="center" vertical="center" shrinkToFit="1"/>
    </xf>
    <xf numFmtId="0" fontId="16" fillId="3" borderId="10" xfId="5" applyFill="1" applyBorder="1" applyAlignment="1">
      <alignment horizontal="center" vertical="center" shrinkToFit="1"/>
    </xf>
    <xf numFmtId="0" fontId="16" fillId="2" borderId="3" xfId="2" applyFont="1" applyFill="1" applyBorder="1" applyAlignment="1">
      <alignment horizontal="center" vertical="center" shrinkToFit="1"/>
    </xf>
    <xf numFmtId="0" fontId="16" fillId="2" borderId="10" xfId="2" applyFont="1" applyFill="1" applyBorder="1" applyAlignment="1">
      <alignment horizontal="center" vertical="center" shrinkToFit="1"/>
    </xf>
    <xf numFmtId="0" fontId="16" fillId="7" borderId="15" xfId="2" applyFont="1" applyFill="1" applyBorder="1" applyAlignment="1">
      <alignment horizontal="center"/>
    </xf>
    <xf numFmtId="0" fontId="16" fillId="7" borderId="19" xfId="2" applyFont="1" applyFill="1" applyBorder="1" applyAlignment="1">
      <alignment horizontal="center"/>
    </xf>
    <xf numFmtId="0" fontId="16" fillId="7" borderId="20" xfId="2" applyFont="1" applyFill="1" applyBorder="1" applyAlignment="1">
      <alignment horizontal="center"/>
    </xf>
    <xf numFmtId="0" fontId="16" fillId="7" borderId="21" xfId="2" applyFont="1" applyFill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16" fillId="7" borderId="22" xfId="2" applyFont="1" applyFill="1" applyBorder="1" applyAlignment="1">
      <alignment horizontal="center"/>
    </xf>
    <xf numFmtId="0" fontId="16" fillId="0" borderId="3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/>
    </xf>
    <xf numFmtId="0" fontId="13" fillId="0" borderId="4" xfId="2" applyFont="1" applyBorder="1" applyAlignment="1">
      <alignment horizontal="center" vertical="center" wrapText="1" shrinkToFit="1"/>
    </xf>
    <xf numFmtId="0" fontId="13" fillId="0" borderId="5" xfId="2" applyFont="1" applyBorder="1" applyAlignment="1">
      <alignment horizontal="center" vertical="center" wrapText="1" shrinkToFit="1"/>
    </xf>
    <xf numFmtId="0" fontId="8" fillId="0" borderId="13" xfId="7" applyFont="1" applyFill="1" applyBorder="1" applyAlignment="1">
      <alignment horizontal="center" vertical="center" wrapText="1" shrinkToFit="1"/>
    </xf>
    <xf numFmtId="0" fontId="8" fillId="0" borderId="0" xfId="7" applyFont="1" applyFill="1" applyBorder="1" applyAlignment="1">
      <alignment horizontal="center" vertical="center" wrapText="1" shrinkToFit="1"/>
    </xf>
    <xf numFmtId="0" fontId="8" fillId="0" borderId="14" xfId="7" applyFont="1" applyFill="1" applyBorder="1" applyAlignment="1">
      <alignment horizontal="center" vertical="center" wrapText="1" shrinkToFit="1"/>
    </xf>
    <xf numFmtId="0" fontId="8" fillId="0" borderId="11" xfId="7" applyFont="1" applyFill="1" applyBorder="1" applyAlignment="1">
      <alignment horizontal="center" vertical="center" wrapText="1" shrinkToFit="1"/>
    </xf>
    <xf numFmtId="0" fontId="8" fillId="0" borderId="1" xfId="7" applyFont="1" applyFill="1" applyBorder="1" applyAlignment="1">
      <alignment horizontal="center" vertical="center" wrapText="1" shrinkToFit="1"/>
    </xf>
    <xf numFmtId="0" fontId="8" fillId="0" borderId="12" xfId="7" applyFont="1" applyFill="1" applyBorder="1" applyAlignment="1">
      <alignment horizontal="center" vertical="center" wrapText="1" shrinkToFit="1"/>
    </xf>
    <xf numFmtId="0" fontId="13" fillId="0" borderId="13" xfId="2" applyFont="1" applyBorder="1" applyAlignment="1">
      <alignment horizontal="center" vertical="center" wrapText="1" shrinkToFit="1"/>
    </xf>
    <xf numFmtId="0" fontId="13" fillId="0" borderId="0" xfId="2" applyFont="1" applyBorder="1" applyAlignment="1">
      <alignment horizontal="center" vertical="center" wrapText="1" shrinkToFit="1"/>
    </xf>
    <xf numFmtId="0" fontId="13" fillId="0" borderId="14" xfId="2" applyFont="1" applyBorder="1" applyAlignment="1">
      <alignment horizontal="center" vertical="center" wrapText="1" shrinkToFit="1"/>
    </xf>
    <xf numFmtId="0" fontId="13" fillId="0" borderId="45" xfId="2" applyFont="1" applyBorder="1" applyAlignment="1">
      <alignment horizontal="center" vertical="center" wrapText="1" shrinkToFit="1"/>
    </xf>
    <xf numFmtId="0" fontId="13" fillId="0" borderId="46" xfId="2" applyFont="1" applyBorder="1" applyAlignment="1">
      <alignment horizontal="center" vertical="center" wrapText="1" shrinkToFit="1"/>
    </xf>
    <xf numFmtId="0" fontId="13" fillId="0" borderId="47" xfId="2" applyFont="1" applyBorder="1" applyAlignment="1">
      <alignment horizontal="center" vertical="center" wrapText="1" shrinkToFit="1"/>
    </xf>
    <xf numFmtId="0" fontId="8" fillId="0" borderId="13" xfId="7" applyFont="1" applyBorder="1" applyAlignment="1">
      <alignment horizontal="center" vertical="center" wrapText="1" shrinkToFit="1"/>
    </xf>
    <xf numFmtId="0" fontId="8" fillId="0" borderId="0" xfId="7" applyFont="1" applyBorder="1" applyAlignment="1">
      <alignment horizontal="center" vertical="center" wrapText="1" shrinkToFit="1"/>
    </xf>
    <xf numFmtId="0" fontId="8" fillId="0" borderId="14" xfId="7" applyFont="1" applyBorder="1" applyAlignment="1">
      <alignment horizontal="center" vertical="center" wrapText="1" shrinkToFit="1"/>
    </xf>
    <xf numFmtId="0" fontId="8" fillId="0" borderId="11" xfId="7" applyFont="1" applyBorder="1" applyAlignment="1">
      <alignment horizontal="center" vertical="center" wrapText="1" shrinkToFit="1"/>
    </xf>
    <xf numFmtId="0" fontId="8" fillId="0" borderId="1" xfId="7" applyFont="1" applyBorder="1" applyAlignment="1">
      <alignment horizontal="center" vertical="center" wrapText="1" shrinkToFit="1"/>
    </xf>
    <xf numFmtId="0" fontId="8" fillId="0" borderId="12" xfId="7" applyFont="1" applyBorder="1" applyAlignment="1">
      <alignment horizontal="center" vertical="center" wrapText="1" shrinkToFit="1"/>
    </xf>
    <xf numFmtId="0" fontId="13" fillId="0" borderId="11" xfId="2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0" borderId="12" xfId="2" applyFont="1" applyBorder="1" applyAlignment="1">
      <alignment horizontal="center" vertical="center" wrapText="1" shrinkToFit="1"/>
    </xf>
    <xf numFmtId="0" fontId="6" fillId="0" borderId="4" xfId="7" applyFont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/>
    </xf>
    <xf numFmtId="0" fontId="6" fillId="0" borderId="13" xfId="7" applyFont="1" applyBorder="1" applyAlignment="1">
      <alignment horizontal="center" vertical="center" wrapText="1"/>
    </xf>
    <xf numFmtId="0" fontId="6" fillId="0" borderId="0" xfId="7" applyFont="1" applyBorder="1" applyAlignment="1">
      <alignment horizontal="center" vertical="center" wrapText="1"/>
    </xf>
    <xf numFmtId="0" fontId="6" fillId="0" borderId="14" xfId="7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12" xfId="7" applyFont="1" applyBorder="1" applyAlignment="1">
      <alignment horizontal="center" vertical="center" wrapText="1"/>
    </xf>
    <xf numFmtId="0" fontId="8" fillId="0" borderId="4" xfId="7" applyFont="1" applyFill="1" applyBorder="1" applyAlignment="1">
      <alignment horizontal="center" vertical="center" wrapText="1" shrinkToFit="1"/>
    </xf>
    <xf numFmtId="0" fontId="8" fillId="0" borderId="5" xfId="7" applyFont="1" applyFill="1" applyBorder="1" applyAlignment="1">
      <alignment horizontal="center" vertical="center" wrapText="1" shrinkToFit="1"/>
    </xf>
    <xf numFmtId="0" fontId="8" fillId="0" borderId="4" xfId="7" applyFont="1" applyBorder="1" applyAlignment="1">
      <alignment horizontal="center" vertical="center" wrapText="1" shrinkToFit="1"/>
    </xf>
    <xf numFmtId="0" fontId="8" fillId="0" borderId="5" xfId="7" applyFont="1" applyBorder="1" applyAlignment="1">
      <alignment horizontal="center" vertical="center" wrapText="1" shrinkToFit="1"/>
    </xf>
    <xf numFmtId="0" fontId="2" fillId="0" borderId="5" xfId="7" applyFont="1" applyBorder="1" applyAlignment="1">
      <alignment horizontal="center" vertical="center" wrapText="1" shrinkToFit="1"/>
    </xf>
    <xf numFmtId="0" fontId="2" fillId="0" borderId="0" xfId="7" applyFont="1" applyAlignment="1">
      <alignment horizontal="center" vertical="center" wrapText="1" shrinkToFit="1"/>
    </xf>
    <xf numFmtId="0" fontId="2" fillId="0" borderId="14" xfId="7" applyFont="1" applyBorder="1" applyAlignment="1">
      <alignment horizontal="center" vertical="center" wrapText="1" shrinkToFit="1"/>
    </xf>
    <xf numFmtId="0" fontId="2" fillId="0" borderId="11" xfId="7" applyFont="1" applyBorder="1" applyAlignment="1">
      <alignment horizontal="center" vertical="center" wrapText="1" shrinkToFit="1"/>
    </xf>
    <xf numFmtId="0" fontId="2" fillId="0" borderId="1" xfId="7" applyFont="1" applyBorder="1" applyAlignment="1">
      <alignment horizontal="center" vertical="center" wrapText="1" shrinkToFit="1"/>
    </xf>
    <xf numFmtId="0" fontId="2" fillId="0" borderId="12" xfId="7" applyFont="1" applyBorder="1" applyAlignment="1">
      <alignment horizontal="center" vertical="center" wrapText="1" shrinkToFit="1"/>
    </xf>
    <xf numFmtId="0" fontId="24" fillId="0" borderId="13" xfId="2" applyFont="1" applyBorder="1" applyAlignment="1">
      <alignment horizontal="center" vertical="center" wrapText="1" shrinkToFit="1"/>
    </xf>
    <xf numFmtId="0" fontId="24" fillId="0" borderId="0" xfId="2" applyFont="1" applyBorder="1" applyAlignment="1">
      <alignment horizontal="center" vertical="center" wrapText="1" shrinkToFit="1"/>
    </xf>
    <xf numFmtId="0" fontId="24" fillId="0" borderId="14" xfId="2" applyFont="1" applyBorder="1" applyAlignment="1">
      <alignment horizontal="center" vertical="center" wrapText="1" shrinkToFit="1"/>
    </xf>
    <xf numFmtId="0" fontId="24" fillId="0" borderId="11" xfId="2" applyFont="1" applyBorder="1" applyAlignment="1">
      <alignment horizontal="center" vertical="center" wrapText="1" shrinkToFit="1"/>
    </xf>
    <xf numFmtId="0" fontId="24" fillId="0" borderId="1" xfId="2" applyFont="1" applyBorder="1" applyAlignment="1">
      <alignment horizontal="center" vertical="center" wrapText="1" shrinkToFit="1"/>
    </xf>
    <xf numFmtId="0" fontId="24" fillId="0" borderId="12" xfId="2" applyFont="1" applyBorder="1" applyAlignment="1">
      <alignment horizontal="center" vertical="center" wrapText="1" shrinkToFit="1"/>
    </xf>
    <xf numFmtId="0" fontId="2" fillId="0" borderId="0" xfId="7" applyFont="1" applyBorder="1" applyAlignment="1">
      <alignment horizontal="center" vertical="center" wrapText="1" shrinkToFit="1"/>
    </xf>
    <xf numFmtId="0" fontId="13" fillId="0" borderId="44" xfId="2" applyFont="1" applyBorder="1" applyAlignment="1">
      <alignment horizontal="center" vertical="center" wrapText="1" shrinkToFit="1"/>
    </xf>
    <xf numFmtId="0" fontId="22" fillId="0" borderId="0" xfId="2" applyFont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83" xfId="0" applyFont="1" applyBorder="1" applyAlignment="1">
      <alignment horizontal="center" vertical="center" shrinkToFit="1"/>
    </xf>
    <xf numFmtId="0" fontId="2" fillId="0" borderId="5" xfId="1" applyBorder="1"/>
    <xf numFmtId="0" fontId="2" fillId="0" borderId="6" xfId="1" applyBorder="1"/>
    <xf numFmtId="0" fontId="9" fillId="0" borderId="0" xfId="1" applyFont="1" applyAlignment="1">
      <alignment horizontal="center" vertical="center"/>
    </xf>
    <xf numFmtId="0" fontId="2" fillId="0" borderId="0" xfId="1" applyBorder="1"/>
    <xf numFmtId="0" fontId="2" fillId="0" borderId="14" xfId="1" applyBorder="1"/>
    <xf numFmtId="0" fontId="2" fillId="0" borderId="0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53" xfId="1" applyBorder="1" applyAlignment="1">
      <alignment vertical="center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6" xfId="1" applyBorder="1" applyAlignment="1">
      <alignment horizontal="center" vertical="center" shrinkToFit="1"/>
    </xf>
    <xf numFmtId="0" fontId="2" fillId="0" borderId="0" xfId="1" applyBorder="1" applyAlignment="1">
      <alignment vertical="center"/>
    </xf>
    <xf numFmtId="0" fontId="2" fillId="0" borderId="57" xfId="1" applyBorder="1" applyAlignment="1">
      <alignment vertical="center"/>
    </xf>
    <xf numFmtId="0" fontId="2" fillId="0" borderId="14" xfId="1" applyBorder="1" applyAlignment="1">
      <alignment vertical="center"/>
    </xf>
    <xf numFmtId="0" fontId="2" fillId="0" borderId="11" xfId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 shrinkToFit="1"/>
    </xf>
    <xf numFmtId="0" fontId="2" fillId="0" borderId="5" xfId="1" applyBorder="1" applyAlignment="1">
      <alignment vertical="top" textRotation="255" shrinkToFit="1"/>
    </xf>
    <xf numFmtId="0" fontId="2" fillId="0" borderId="6" xfId="1" applyBorder="1" applyAlignment="1">
      <alignment vertical="top" textRotation="255" shrinkToFit="1"/>
    </xf>
    <xf numFmtId="0" fontId="9" fillId="0" borderId="13" xfId="1" applyFont="1" applyBorder="1" applyAlignment="1">
      <alignment horizontal="center" vertical="center" shrinkToFit="1"/>
    </xf>
    <xf numFmtId="0" fontId="2" fillId="0" borderId="0" xfId="1" applyBorder="1" applyAlignment="1">
      <alignment vertical="top" shrinkToFit="1"/>
    </xf>
    <xf numFmtId="0" fontId="14" fillId="0" borderId="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55" xfId="1" applyBorder="1" applyAlignment="1">
      <alignment vertical="top" shrinkToFit="1"/>
    </xf>
    <xf numFmtId="0" fontId="2" fillId="0" borderId="53" xfId="1" applyBorder="1" applyAlignment="1">
      <alignment vertical="top" shrinkToFit="1"/>
    </xf>
    <xf numFmtId="0" fontId="9" fillId="0" borderId="57" xfId="1" applyFont="1" applyBorder="1" applyAlignment="1">
      <alignment horizontal="center" vertical="center"/>
    </xf>
    <xf numFmtId="0" fontId="2" fillId="0" borderId="57" xfId="1" applyBorder="1" applyAlignment="1">
      <alignment shrinkToFit="1"/>
    </xf>
    <xf numFmtId="0" fontId="2" fillId="0" borderId="53" xfId="1" applyBorder="1"/>
    <xf numFmtId="0" fontId="2" fillId="0" borderId="53" xfId="1" applyBorder="1" applyAlignment="1">
      <alignment vertical="top" textRotation="255" shrinkToFit="1"/>
    </xf>
    <xf numFmtId="0" fontId="9" fillId="0" borderId="57" xfId="1" applyFont="1" applyBorder="1" applyAlignment="1">
      <alignment horizontal="center" vertical="center" shrinkToFit="1"/>
    </xf>
    <xf numFmtId="0" fontId="9" fillId="0" borderId="0" xfId="1" applyFont="1"/>
    <xf numFmtId="0" fontId="2" fillId="0" borderId="0" xfId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1" applyBorder="1" applyAlignment="1">
      <alignment vertical="top" textRotation="255" shrinkToFit="1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52" xfId="1" applyBorder="1" applyAlignment="1">
      <alignment vertical="center"/>
    </xf>
    <xf numFmtId="0" fontId="2" fillId="0" borderId="13" xfId="1" applyBorder="1"/>
    <xf numFmtId="0" fontId="2" fillId="0" borderId="1" xfId="1" applyBorder="1"/>
    <xf numFmtId="0" fontId="2" fillId="0" borderId="1" xfId="1" applyBorder="1" applyAlignment="1">
      <alignment vertical="top" textRotation="255" shrinkToFit="1"/>
    </xf>
    <xf numFmtId="0" fontId="2" fillId="0" borderId="1" xfId="1" applyBorder="1" applyAlignment="1">
      <alignment shrinkToFit="1"/>
    </xf>
    <xf numFmtId="0" fontId="2" fillId="0" borderId="1" xfId="1" applyBorder="1" applyAlignment="1">
      <alignment vertical="center"/>
    </xf>
    <xf numFmtId="0" fontId="2" fillId="0" borderId="12" xfId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2" fillId="0" borderId="55" xfId="1" applyBorder="1"/>
    <xf numFmtId="0" fontId="2" fillId="0" borderId="57" xfId="1" applyBorder="1"/>
    <xf numFmtId="0" fontId="2" fillId="0" borderId="5" xfId="1" applyBorder="1" applyAlignment="1">
      <alignment vertical="top" shrinkToFit="1"/>
    </xf>
    <xf numFmtId="0" fontId="2" fillId="0" borderId="5" xfId="1" applyBorder="1" applyAlignment="1">
      <alignment vertical="center"/>
    </xf>
    <xf numFmtId="0" fontId="2" fillId="0" borderId="6" xfId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53" xfId="1" applyFont="1" applyBorder="1" applyAlignment="1">
      <alignment vertical="center"/>
    </xf>
    <xf numFmtId="0" fontId="2" fillId="0" borderId="53" xfId="1" applyBorder="1" applyAlignment="1">
      <alignment shrinkToFit="1"/>
    </xf>
    <xf numFmtId="0" fontId="2" fillId="0" borderId="55" xfId="1" applyBorder="1" applyAlignment="1">
      <alignment vertical="center"/>
    </xf>
    <xf numFmtId="0" fontId="9" fillId="0" borderId="57" xfId="1" applyFont="1" applyBorder="1"/>
    <xf numFmtId="0" fontId="2" fillId="0" borderId="23" xfId="1" applyFont="1" applyBorder="1" applyAlignment="1">
      <alignment horizontal="center" vertical="center" textRotation="255" wrapText="1"/>
    </xf>
    <xf numFmtId="0" fontId="2" fillId="0" borderId="25" xfId="1" applyFont="1" applyBorder="1" applyAlignment="1">
      <alignment horizontal="center" vertical="center" textRotation="255" wrapText="1"/>
    </xf>
    <xf numFmtId="0" fontId="2" fillId="0" borderId="33" xfId="1" applyFont="1" applyBorder="1" applyAlignment="1">
      <alignment horizontal="center" vertical="center" textRotation="255" wrapText="1"/>
    </xf>
    <xf numFmtId="0" fontId="2" fillId="0" borderId="43" xfId="1" applyFont="1" applyBorder="1" applyAlignment="1">
      <alignment horizontal="center" vertical="center" textRotation="255" wrapText="1"/>
    </xf>
    <xf numFmtId="0" fontId="2" fillId="0" borderId="26" xfId="1" applyFont="1" applyBorder="1" applyAlignment="1">
      <alignment horizontal="center" vertical="center" textRotation="255" wrapText="1"/>
    </xf>
    <xf numFmtId="0" fontId="2" fillId="0" borderId="28" xfId="1" applyFont="1" applyBorder="1" applyAlignment="1">
      <alignment horizontal="center" vertical="center" textRotation="255" wrapText="1"/>
    </xf>
  </cellXfs>
  <cellStyles count="8">
    <cellStyle name="標準" xfId="0" builtinId="0"/>
    <cellStyle name="標準 2" xfId="1"/>
    <cellStyle name="標準 2 2" xfId="3"/>
    <cellStyle name="標準 2 2 2" xfId="6"/>
    <cellStyle name="標準 2 3" xfId="5"/>
    <cellStyle name="標準 3" xfId="2"/>
    <cellStyle name="標準 3 2" xfId="7"/>
    <cellStyle name="標準 4" xfId="4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H139"/>
  <sheetViews>
    <sheetView tabSelected="1" view="pageBreakPreview" zoomScale="85" zoomScaleNormal="100" zoomScaleSheetLayoutView="85" workbookViewId="0">
      <selection activeCell="U3" sqref="U3:BL4"/>
    </sheetView>
  </sheetViews>
  <sheetFormatPr defaultColWidth="1.625" defaultRowHeight="9.9499999999999993" customHeight="1"/>
  <cols>
    <col min="1" max="86" width="1.875" style="156" customWidth="1"/>
    <col min="87" max="256" width="1.625" style="156"/>
    <col min="257" max="342" width="1.875" style="156" customWidth="1"/>
    <col min="343" max="512" width="1.625" style="156"/>
    <col min="513" max="598" width="1.875" style="156" customWidth="1"/>
    <col min="599" max="768" width="1.625" style="156"/>
    <col min="769" max="854" width="1.875" style="156" customWidth="1"/>
    <col min="855" max="1024" width="1.625" style="156"/>
    <col min="1025" max="1110" width="1.875" style="156" customWidth="1"/>
    <col min="1111" max="1280" width="1.625" style="156"/>
    <col min="1281" max="1366" width="1.875" style="156" customWidth="1"/>
    <col min="1367" max="1536" width="1.625" style="156"/>
    <col min="1537" max="1622" width="1.875" style="156" customWidth="1"/>
    <col min="1623" max="1792" width="1.625" style="156"/>
    <col min="1793" max="1878" width="1.875" style="156" customWidth="1"/>
    <col min="1879" max="2048" width="1.625" style="156"/>
    <col min="2049" max="2134" width="1.875" style="156" customWidth="1"/>
    <col min="2135" max="2304" width="1.625" style="156"/>
    <col min="2305" max="2390" width="1.875" style="156" customWidth="1"/>
    <col min="2391" max="2560" width="1.625" style="156"/>
    <col min="2561" max="2646" width="1.875" style="156" customWidth="1"/>
    <col min="2647" max="2816" width="1.625" style="156"/>
    <col min="2817" max="2902" width="1.875" style="156" customWidth="1"/>
    <col min="2903" max="3072" width="1.625" style="156"/>
    <col min="3073" max="3158" width="1.875" style="156" customWidth="1"/>
    <col min="3159" max="3328" width="1.625" style="156"/>
    <col min="3329" max="3414" width="1.875" style="156" customWidth="1"/>
    <col min="3415" max="3584" width="1.625" style="156"/>
    <col min="3585" max="3670" width="1.875" style="156" customWidth="1"/>
    <col min="3671" max="3840" width="1.625" style="156"/>
    <col min="3841" max="3926" width="1.875" style="156" customWidth="1"/>
    <col min="3927" max="4096" width="1.625" style="156"/>
    <col min="4097" max="4182" width="1.875" style="156" customWidth="1"/>
    <col min="4183" max="4352" width="1.625" style="156"/>
    <col min="4353" max="4438" width="1.875" style="156" customWidth="1"/>
    <col min="4439" max="4608" width="1.625" style="156"/>
    <col min="4609" max="4694" width="1.875" style="156" customWidth="1"/>
    <col min="4695" max="4864" width="1.625" style="156"/>
    <col min="4865" max="4950" width="1.875" style="156" customWidth="1"/>
    <col min="4951" max="5120" width="1.625" style="156"/>
    <col min="5121" max="5206" width="1.875" style="156" customWidth="1"/>
    <col min="5207" max="5376" width="1.625" style="156"/>
    <col min="5377" max="5462" width="1.875" style="156" customWidth="1"/>
    <col min="5463" max="5632" width="1.625" style="156"/>
    <col min="5633" max="5718" width="1.875" style="156" customWidth="1"/>
    <col min="5719" max="5888" width="1.625" style="156"/>
    <col min="5889" max="5974" width="1.875" style="156" customWidth="1"/>
    <col min="5975" max="6144" width="1.625" style="156"/>
    <col min="6145" max="6230" width="1.875" style="156" customWidth="1"/>
    <col min="6231" max="6400" width="1.625" style="156"/>
    <col min="6401" max="6486" width="1.875" style="156" customWidth="1"/>
    <col min="6487" max="6656" width="1.625" style="156"/>
    <col min="6657" max="6742" width="1.875" style="156" customWidth="1"/>
    <col min="6743" max="6912" width="1.625" style="156"/>
    <col min="6913" max="6998" width="1.875" style="156" customWidth="1"/>
    <col min="6999" max="7168" width="1.625" style="156"/>
    <col min="7169" max="7254" width="1.875" style="156" customWidth="1"/>
    <col min="7255" max="7424" width="1.625" style="156"/>
    <col min="7425" max="7510" width="1.875" style="156" customWidth="1"/>
    <col min="7511" max="7680" width="1.625" style="156"/>
    <col min="7681" max="7766" width="1.875" style="156" customWidth="1"/>
    <col min="7767" max="7936" width="1.625" style="156"/>
    <col min="7937" max="8022" width="1.875" style="156" customWidth="1"/>
    <col min="8023" max="8192" width="1.625" style="156"/>
    <col min="8193" max="8278" width="1.875" style="156" customWidth="1"/>
    <col min="8279" max="8448" width="1.625" style="156"/>
    <col min="8449" max="8534" width="1.875" style="156" customWidth="1"/>
    <col min="8535" max="8704" width="1.625" style="156"/>
    <col min="8705" max="8790" width="1.875" style="156" customWidth="1"/>
    <col min="8791" max="8960" width="1.625" style="156"/>
    <col min="8961" max="9046" width="1.875" style="156" customWidth="1"/>
    <col min="9047" max="9216" width="1.625" style="156"/>
    <col min="9217" max="9302" width="1.875" style="156" customWidth="1"/>
    <col min="9303" max="9472" width="1.625" style="156"/>
    <col min="9473" max="9558" width="1.875" style="156" customWidth="1"/>
    <col min="9559" max="9728" width="1.625" style="156"/>
    <col min="9729" max="9814" width="1.875" style="156" customWidth="1"/>
    <col min="9815" max="9984" width="1.625" style="156"/>
    <col min="9985" max="10070" width="1.875" style="156" customWidth="1"/>
    <col min="10071" max="10240" width="1.625" style="156"/>
    <col min="10241" max="10326" width="1.875" style="156" customWidth="1"/>
    <col min="10327" max="10496" width="1.625" style="156"/>
    <col min="10497" max="10582" width="1.875" style="156" customWidth="1"/>
    <col min="10583" max="10752" width="1.625" style="156"/>
    <col min="10753" max="10838" width="1.875" style="156" customWidth="1"/>
    <col min="10839" max="11008" width="1.625" style="156"/>
    <col min="11009" max="11094" width="1.875" style="156" customWidth="1"/>
    <col min="11095" max="11264" width="1.625" style="156"/>
    <col min="11265" max="11350" width="1.875" style="156" customWidth="1"/>
    <col min="11351" max="11520" width="1.625" style="156"/>
    <col min="11521" max="11606" width="1.875" style="156" customWidth="1"/>
    <col min="11607" max="11776" width="1.625" style="156"/>
    <col min="11777" max="11862" width="1.875" style="156" customWidth="1"/>
    <col min="11863" max="12032" width="1.625" style="156"/>
    <col min="12033" max="12118" width="1.875" style="156" customWidth="1"/>
    <col min="12119" max="12288" width="1.625" style="156"/>
    <col min="12289" max="12374" width="1.875" style="156" customWidth="1"/>
    <col min="12375" max="12544" width="1.625" style="156"/>
    <col min="12545" max="12630" width="1.875" style="156" customWidth="1"/>
    <col min="12631" max="12800" width="1.625" style="156"/>
    <col min="12801" max="12886" width="1.875" style="156" customWidth="1"/>
    <col min="12887" max="13056" width="1.625" style="156"/>
    <col min="13057" max="13142" width="1.875" style="156" customWidth="1"/>
    <col min="13143" max="13312" width="1.625" style="156"/>
    <col min="13313" max="13398" width="1.875" style="156" customWidth="1"/>
    <col min="13399" max="13568" width="1.625" style="156"/>
    <col min="13569" max="13654" width="1.875" style="156" customWidth="1"/>
    <col min="13655" max="13824" width="1.625" style="156"/>
    <col min="13825" max="13910" width="1.875" style="156" customWidth="1"/>
    <col min="13911" max="14080" width="1.625" style="156"/>
    <col min="14081" max="14166" width="1.875" style="156" customWidth="1"/>
    <col min="14167" max="14336" width="1.625" style="156"/>
    <col min="14337" max="14422" width="1.875" style="156" customWidth="1"/>
    <col min="14423" max="14592" width="1.625" style="156"/>
    <col min="14593" max="14678" width="1.875" style="156" customWidth="1"/>
    <col min="14679" max="14848" width="1.625" style="156"/>
    <col min="14849" max="14934" width="1.875" style="156" customWidth="1"/>
    <col min="14935" max="15104" width="1.625" style="156"/>
    <col min="15105" max="15190" width="1.875" style="156" customWidth="1"/>
    <col min="15191" max="15360" width="1.625" style="156"/>
    <col min="15361" max="15446" width="1.875" style="156" customWidth="1"/>
    <col min="15447" max="15616" width="1.625" style="156"/>
    <col min="15617" max="15702" width="1.875" style="156" customWidth="1"/>
    <col min="15703" max="15872" width="1.625" style="156"/>
    <col min="15873" max="15958" width="1.875" style="156" customWidth="1"/>
    <col min="15959" max="16128" width="1.625" style="156"/>
    <col min="16129" max="16214" width="1.875" style="156" customWidth="1"/>
    <col min="16215" max="16384" width="1.625" style="156"/>
  </cols>
  <sheetData>
    <row r="2" spans="1:86" ht="9.9499999999999993" customHeight="1" thickBot="1"/>
    <row r="3" spans="1:86" ht="9.9499999999999993" customHeight="1">
      <c r="U3" s="402" t="s">
        <v>139</v>
      </c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3"/>
      <c r="AX3" s="403"/>
      <c r="AY3" s="403"/>
      <c r="AZ3" s="403"/>
      <c r="BA3" s="403"/>
      <c r="BB3" s="403"/>
      <c r="BC3" s="403"/>
      <c r="BD3" s="403"/>
      <c r="BE3" s="403"/>
      <c r="BF3" s="403"/>
      <c r="BG3" s="403"/>
      <c r="BH3" s="403"/>
      <c r="BI3" s="403"/>
      <c r="BJ3" s="403"/>
      <c r="BK3" s="403"/>
      <c r="BL3" s="404"/>
      <c r="BO3" s="408" t="s">
        <v>140</v>
      </c>
      <c r="BP3" s="408"/>
      <c r="BQ3" s="408"/>
      <c r="BR3" s="408"/>
      <c r="BS3" s="408"/>
      <c r="BT3" s="408"/>
      <c r="BU3" s="408"/>
      <c r="BV3" s="408"/>
      <c r="BW3" s="408"/>
      <c r="BX3" s="408"/>
      <c r="BY3" s="408"/>
      <c r="BZ3" s="408"/>
      <c r="CA3" s="408"/>
      <c r="CB3" s="408"/>
      <c r="CC3" s="408"/>
      <c r="CD3" s="408"/>
    </row>
    <row r="4" spans="1:86" ht="9.9499999999999993" customHeight="1" thickBot="1">
      <c r="U4" s="405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  <c r="BC4" s="406"/>
      <c r="BD4" s="406"/>
      <c r="BE4" s="406"/>
      <c r="BF4" s="406"/>
      <c r="BG4" s="406"/>
      <c r="BH4" s="406"/>
      <c r="BI4" s="406"/>
      <c r="BJ4" s="406"/>
      <c r="BK4" s="406"/>
      <c r="BL4" s="407"/>
      <c r="BO4" s="408"/>
      <c r="BP4" s="408"/>
      <c r="BQ4" s="408"/>
      <c r="BR4" s="408"/>
      <c r="BS4" s="408"/>
      <c r="BT4" s="408"/>
      <c r="BU4" s="408"/>
      <c r="BV4" s="408"/>
      <c r="BW4" s="408"/>
      <c r="BX4" s="408"/>
      <c r="BY4" s="408"/>
      <c r="BZ4" s="408"/>
      <c r="CA4" s="408"/>
      <c r="CB4" s="408"/>
      <c r="CC4" s="408"/>
      <c r="CD4" s="408"/>
    </row>
    <row r="5" spans="1:86" ht="9.9499999999999993" customHeight="1"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</row>
    <row r="6" spans="1:86" ht="9.9499999999999993" customHeight="1"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</row>
    <row r="7" spans="1:86" ht="18.75" customHeight="1">
      <c r="H7" s="409" t="s">
        <v>141</v>
      </c>
      <c r="I7" s="409"/>
      <c r="J7" s="409"/>
      <c r="K7" s="409"/>
      <c r="L7" s="409"/>
      <c r="M7" s="158" t="s">
        <v>142</v>
      </c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60"/>
      <c r="BF7" s="160"/>
      <c r="BG7" s="160"/>
      <c r="BH7" s="160"/>
      <c r="BI7" s="160"/>
      <c r="BJ7" s="160"/>
      <c r="BK7" s="160"/>
      <c r="BL7" s="160"/>
      <c r="BM7" s="161"/>
      <c r="BN7" s="161"/>
      <c r="BO7" s="161"/>
      <c r="BP7" s="161"/>
      <c r="BQ7" s="161"/>
    </row>
    <row r="8" spans="1:86" ht="18.75" customHeight="1">
      <c r="H8" s="410" t="s">
        <v>143</v>
      </c>
      <c r="I8" s="410"/>
      <c r="J8" s="410"/>
      <c r="K8" s="410"/>
      <c r="L8" s="410"/>
      <c r="M8" s="158" t="s">
        <v>144</v>
      </c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 t="s">
        <v>145</v>
      </c>
      <c r="BB8" s="159"/>
      <c r="BC8" s="159"/>
      <c r="BD8" s="159"/>
      <c r="BE8" s="160"/>
      <c r="BF8" s="160"/>
      <c r="BG8" s="160"/>
      <c r="BH8" s="160"/>
      <c r="BI8" s="160"/>
      <c r="BJ8" s="162" t="s">
        <v>146</v>
      </c>
      <c r="BK8" s="160"/>
      <c r="BL8" s="160"/>
      <c r="BM8" s="161"/>
      <c r="BN8" s="161"/>
      <c r="BO8" s="161"/>
      <c r="BP8" s="161"/>
      <c r="BQ8" s="161"/>
    </row>
    <row r="9" spans="1:86" ht="18.75" customHeight="1">
      <c r="H9" s="163"/>
      <c r="I9" s="163"/>
      <c r="J9" s="163"/>
      <c r="K9" s="163"/>
      <c r="L9" s="163"/>
      <c r="M9" s="163"/>
      <c r="N9" s="163"/>
      <c r="O9" s="164" t="s">
        <v>147</v>
      </c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</row>
    <row r="10" spans="1:86" ht="18.75" customHeight="1">
      <c r="H10" s="164"/>
      <c r="I10" s="164"/>
      <c r="J10" s="164"/>
      <c r="K10" s="164"/>
      <c r="L10" s="164"/>
      <c r="M10" s="164"/>
      <c r="N10" s="164"/>
      <c r="O10" s="164" t="s">
        <v>148</v>
      </c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</row>
    <row r="11" spans="1:86" ht="9.9499999999999993" customHeight="1"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6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</row>
    <row r="13" spans="1:86" ht="9.9499999999999993" customHeight="1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8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</row>
    <row r="14" spans="1:86" ht="9.9499999999999993" customHeight="1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70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</row>
    <row r="15" spans="1:86" ht="9.9499999999999993" customHeight="1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70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</row>
    <row r="16" spans="1:86" ht="9.9499999999999993" customHeight="1" thickBot="1">
      <c r="AQ16" s="169"/>
      <c r="AR16" s="170"/>
    </row>
    <row r="17" spans="3:85" ht="9.9499999999999993" customHeight="1">
      <c r="M17" s="411" t="s">
        <v>149</v>
      </c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3"/>
      <c r="AH17" s="171"/>
      <c r="AI17" s="171"/>
      <c r="AJ17" s="171"/>
      <c r="AK17" s="171"/>
      <c r="AL17" s="171"/>
      <c r="AQ17" s="169"/>
      <c r="AR17" s="170"/>
      <c r="BD17" s="417" t="s">
        <v>150</v>
      </c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18"/>
      <c r="BT17" s="418"/>
      <c r="BU17" s="419"/>
      <c r="BY17" s="172"/>
      <c r="BZ17" s="172"/>
      <c r="CA17" s="172"/>
      <c r="CB17" s="172"/>
      <c r="CC17" s="172"/>
    </row>
    <row r="18" spans="3:85" ht="9.9499999999999993" customHeight="1" thickBot="1">
      <c r="M18" s="414"/>
      <c r="N18" s="415"/>
      <c r="O18" s="415"/>
      <c r="P18" s="415"/>
      <c r="Q18" s="415"/>
      <c r="R18" s="415"/>
      <c r="S18" s="415"/>
      <c r="T18" s="415"/>
      <c r="U18" s="415"/>
      <c r="V18" s="415"/>
      <c r="W18" s="415"/>
      <c r="X18" s="415"/>
      <c r="Y18" s="415"/>
      <c r="Z18" s="415"/>
      <c r="AA18" s="415"/>
      <c r="AB18" s="415"/>
      <c r="AC18" s="415"/>
      <c r="AD18" s="416"/>
      <c r="AH18" s="171"/>
      <c r="AI18" s="171"/>
      <c r="AJ18" s="171"/>
      <c r="AK18" s="171"/>
      <c r="AL18" s="171"/>
      <c r="AQ18" s="169"/>
      <c r="AR18" s="170"/>
      <c r="BD18" s="420"/>
      <c r="BE18" s="421"/>
      <c r="BF18" s="421"/>
      <c r="BG18" s="421"/>
      <c r="BH18" s="421"/>
      <c r="BI18" s="421"/>
      <c r="BJ18" s="421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2"/>
      <c r="BY18" s="172"/>
      <c r="BZ18" s="172"/>
      <c r="CA18" s="172"/>
      <c r="CB18" s="172"/>
      <c r="CC18" s="172"/>
    </row>
    <row r="19" spans="3:85" ht="9.9499999999999993" customHeight="1"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H19" s="174"/>
      <c r="AI19" s="174"/>
      <c r="AJ19" s="174"/>
      <c r="AK19" s="174"/>
      <c r="AL19" s="174"/>
      <c r="AQ19" s="169"/>
      <c r="AR19" s="170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Y19" s="174"/>
      <c r="BZ19" s="174"/>
      <c r="CA19" s="174"/>
      <c r="CB19" s="174"/>
      <c r="CC19" s="174"/>
    </row>
    <row r="20" spans="3:85" ht="9.9499999999999993" customHeight="1"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69"/>
      <c r="AR20" s="170"/>
    </row>
    <row r="21" spans="3:85" ht="9.9499999999999993" customHeight="1"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69"/>
      <c r="AR21" s="170"/>
    </row>
    <row r="22" spans="3:85" ht="9.9499999999999993" customHeight="1" thickBot="1">
      <c r="L22" s="169"/>
      <c r="M22" s="169"/>
      <c r="N22" s="169"/>
      <c r="O22" s="169"/>
      <c r="P22" s="169"/>
      <c r="Q22" s="169"/>
      <c r="R22" s="177"/>
      <c r="S22" s="177"/>
      <c r="T22" s="177"/>
      <c r="U22" s="177"/>
      <c r="V22" s="177"/>
      <c r="W22" s="177"/>
      <c r="X22" s="177"/>
      <c r="Y22" s="169"/>
      <c r="Z22" s="169"/>
      <c r="AA22" s="169"/>
      <c r="AB22" s="169"/>
      <c r="AC22" s="178"/>
      <c r="AD22" s="178"/>
      <c r="AQ22" s="169"/>
      <c r="AR22" s="170"/>
    </row>
    <row r="23" spans="3:85" ht="9.9499999999999993" customHeight="1" thickBot="1">
      <c r="C23" s="423" t="s">
        <v>164</v>
      </c>
      <c r="D23" s="424"/>
      <c r="L23" s="169"/>
      <c r="M23" s="169"/>
      <c r="N23" s="169"/>
      <c r="O23" s="169"/>
      <c r="P23" s="169"/>
      <c r="Q23" s="169"/>
      <c r="R23" s="429" t="s">
        <v>317</v>
      </c>
      <c r="S23" s="430"/>
      <c r="T23" s="430"/>
      <c r="U23" s="430"/>
      <c r="V23" s="430"/>
      <c r="W23" s="430"/>
      <c r="X23" s="431"/>
      <c r="Y23" s="169"/>
      <c r="Z23" s="169"/>
      <c r="AA23" s="169"/>
      <c r="AB23" s="169"/>
      <c r="AC23" s="178"/>
      <c r="AD23" s="178"/>
      <c r="AQ23" s="169"/>
      <c r="AR23" s="170"/>
      <c r="AT23" s="423" t="s">
        <v>165</v>
      </c>
      <c r="AU23" s="424"/>
      <c r="BB23" s="169"/>
      <c r="BC23" s="169"/>
      <c r="BD23" s="169"/>
      <c r="BE23" s="169"/>
      <c r="BF23" s="169"/>
      <c r="BG23" s="169"/>
      <c r="BH23" s="169"/>
      <c r="BI23" s="435" t="s">
        <v>219</v>
      </c>
      <c r="BJ23" s="436"/>
      <c r="BK23" s="436"/>
      <c r="BL23" s="436"/>
      <c r="BM23" s="436"/>
      <c r="BN23" s="436"/>
      <c r="BO23" s="437"/>
      <c r="BP23" s="241"/>
      <c r="BQ23" s="241"/>
      <c r="BR23" s="241"/>
      <c r="BS23" s="241"/>
      <c r="BT23" s="241"/>
      <c r="BU23" s="241"/>
      <c r="BV23" s="250"/>
      <c r="BW23" s="250"/>
      <c r="BX23" s="250"/>
      <c r="BY23" s="250"/>
      <c r="BZ23" s="250"/>
      <c r="CA23" s="250"/>
      <c r="CB23" s="250"/>
      <c r="CC23" s="250"/>
      <c r="CD23" s="250"/>
      <c r="CE23" s="250"/>
    </row>
    <row r="24" spans="3:85" ht="9.9499999999999993" customHeight="1" thickTop="1">
      <c r="C24" s="425"/>
      <c r="D24" s="426"/>
      <c r="L24" s="169"/>
      <c r="M24" s="169"/>
      <c r="N24" s="169"/>
      <c r="O24" s="169"/>
      <c r="P24" s="169"/>
      <c r="Q24" s="169"/>
      <c r="R24" s="432"/>
      <c r="S24" s="433"/>
      <c r="T24" s="433"/>
      <c r="U24" s="433"/>
      <c r="V24" s="433"/>
      <c r="W24" s="433"/>
      <c r="X24" s="434"/>
      <c r="Y24" s="227"/>
      <c r="Z24" s="227"/>
      <c r="AA24" s="228"/>
      <c r="AB24" s="229"/>
      <c r="AC24" s="237">
        <v>3</v>
      </c>
      <c r="AD24" s="180"/>
      <c r="AQ24" s="169"/>
      <c r="AR24" s="170"/>
      <c r="AT24" s="425"/>
      <c r="AU24" s="426"/>
      <c r="AZ24" s="250"/>
      <c r="BA24" s="250"/>
      <c r="BB24" s="241"/>
      <c r="BC24" s="241"/>
      <c r="BD24" s="241"/>
      <c r="BE24" s="241"/>
      <c r="BF24" s="241"/>
      <c r="BG24" s="169"/>
      <c r="BH24" s="169"/>
      <c r="BI24" s="438"/>
      <c r="BJ24" s="439"/>
      <c r="BK24" s="439"/>
      <c r="BL24" s="439"/>
      <c r="BM24" s="439"/>
      <c r="BN24" s="439"/>
      <c r="BO24" s="440"/>
      <c r="BP24" s="254"/>
      <c r="BQ24" s="254"/>
      <c r="BR24" s="315"/>
      <c r="BS24" s="316"/>
      <c r="BT24" s="237">
        <v>3</v>
      </c>
      <c r="BU24" s="237"/>
      <c r="BV24" s="250"/>
      <c r="BW24" s="250"/>
      <c r="BX24" s="250"/>
      <c r="BY24" s="250"/>
      <c r="BZ24" s="250"/>
      <c r="CA24" s="250"/>
      <c r="CB24" s="250"/>
      <c r="CC24" s="250"/>
      <c r="CD24" s="250"/>
      <c r="CE24" s="250"/>
    </row>
    <row r="25" spans="3:85" ht="9.9499999999999993" customHeight="1" thickBot="1">
      <c r="C25" s="425"/>
      <c r="D25" s="426"/>
      <c r="L25" s="169"/>
      <c r="M25" s="169"/>
      <c r="N25" s="169"/>
      <c r="O25" s="169"/>
      <c r="P25" s="169"/>
      <c r="Q25" s="169"/>
      <c r="R25" s="177"/>
      <c r="S25" s="177"/>
      <c r="T25" s="177"/>
      <c r="U25" s="177"/>
      <c r="V25" s="177"/>
      <c r="W25" s="177"/>
      <c r="X25" s="177"/>
      <c r="Y25" s="178"/>
      <c r="Z25" s="178"/>
      <c r="AA25" s="260" t="s">
        <v>151</v>
      </c>
      <c r="AB25" s="273"/>
      <c r="AC25" s="234"/>
      <c r="AD25" s="234"/>
      <c r="AE25" s="248"/>
      <c r="AF25" s="248"/>
      <c r="AG25" s="248"/>
      <c r="AH25" s="248"/>
      <c r="AI25" s="248"/>
      <c r="AJ25" s="248"/>
      <c r="AK25" s="248"/>
      <c r="AQ25" s="169"/>
      <c r="AR25" s="170"/>
      <c r="AT25" s="425"/>
      <c r="AU25" s="426"/>
      <c r="AZ25" s="250"/>
      <c r="BA25" s="250"/>
      <c r="BB25" s="241"/>
      <c r="BC25" s="241"/>
      <c r="BD25" s="241"/>
      <c r="BE25" s="241"/>
      <c r="BF25" s="241"/>
      <c r="BG25" s="169"/>
      <c r="BH25" s="169"/>
      <c r="BI25" s="177"/>
      <c r="BJ25" s="177"/>
      <c r="BK25" s="177"/>
      <c r="BL25" s="177"/>
      <c r="BM25" s="177"/>
      <c r="BN25" s="177"/>
      <c r="BO25" s="177"/>
      <c r="BP25" s="241"/>
      <c r="BQ25" s="241"/>
      <c r="BR25" s="260" t="s">
        <v>151</v>
      </c>
      <c r="BS25" s="273"/>
      <c r="BT25" s="237"/>
      <c r="BU25" s="237"/>
      <c r="BV25" s="250"/>
      <c r="BW25" s="250"/>
      <c r="BX25" s="250"/>
      <c r="BY25" s="250"/>
      <c r="BZ25" s="250"/>
      <c r="CA25" s="250"/>
      <c r="CB25" s="250"/>
      <c r="CC25" s="250"/>
      <c r="CD25" s="250"/>
      <c r="CE25" s="250"/>
    </row>
    <row r="26" spans="3:85" ht="9.9499999999999993" customHeight="1" thickTop="1">
      <c r="C26" s="425"/>
      <c r="D26" s="426"/>
      <c r="I26" s="176"/>
      <c r="J26" s="176"/>
      <c r="K26" s="176"/>
      <c r="L26" s="253">
        <v>0</v>
      </c>
      <c r="M26" s="182"/>
      <c r="N26" s="179"/>
      <c r="O26" s="179"/>
      <c r="P26" s="179"/>
      <c r="Q26" s="179"/>
      <c r="R26" s="177"/>
      <c r="S26" s="177"/>
      <c r="T26" s="177"/>
      <c r="U26" s="177"/>
      <c r="V26" s="177"/>
      <c r="W26" s="177"/>
      <c r="X26" s="177"/>
      <c r="Y26" s="178"/>
      <c r="Z26" s="178"/>
      <c r="AA26" s="274"/>
      <c r="AB26" s="275"/>
      <c r="AC26" s="235"/>
      <c r="AD26" s="276"/>
      <c r="AE26" s="270"/>
      <c r="AF26" s="277"/>
      <c r="AG26" s="248">
        <v>2</v>
      </c>
      <c r="AH26" s="248"/>
      <c r="AI26" s="248"/>
      <c r="AJ26" s="248"/>
      <c r="AK26" s="248"/>
      <c r="AQ26" s="169"/>
      <c r="AR26" s="170"/>
      <c r="AT26" s="425"/>
      <c r="AU26" s="426"/>
      <c r="AZ26" s="250"/>
      <c r="BA26" s="250"/>
      <c r="BB26" s="297"/>
      <c r="BC26" s="237">
        <v>3</v>
      </c>
      <c r="BD26" s="261"/>
      <c r="BE26" s="254"/>
      <c r="BF26" s="254"/>
      <c r="BG26" s="227"/>
      <c r="BH26" s="227"/>
      <c r="BI26" s="177"/>
      <c r="BJ26" s="177"/>
      <c r="BK26" s="177"/>
      <c r="BL26" s="177"/>
      <c r="BM26" s="177"/>
      <c r="BN26" s="177"/>
      <c r="BO26" s="177"/>
      <c r="BP26" s="241"/>
      <c r="BQ26" s="241"/>
      <c r="BR26" s="274"/>
      <c r="BS26" s="275"/>
      <c r="BT26" s="317"/>
      <c r="BU26" s="318"/>
      <c r="BV26" s="254"/>
      <c r="BW26" s="319"/>
      <c r="BX26" s="250">
        <v>0</v>
      </c>
      <c r="BY26" s="250"/>
      <c r="BZ26" s="250"/>
      <c r="CA26" s="250"/>
      <c r="CB26" s="250"/>
      <c r="CC26" s="250"/>
      <c r="CD26" s="250"/>
      <c r="CE26" s="250"/>
    </row>
    <row r="27" spans="3:85" ht="9.9499999999999993" customHeight="1">
      <c r="C27" s="425"/>
      <c r="D27" s="426"/>
      <c r="I27" s="176"/>
      <c r="J27" s="176"/>
      <c r="K27" s="176"/>
      <c r="L27" s="253"/>
      <c r="M27" s="183"/>
      <c r="N27" s="169"/>
      <c r="O27" s="169"/>
      <c r="P27" s="169"/>
      <c r="Q27" s="169"/>
      <c r="R27" s="435" t="s">
        <v>226</v>
      </c>
      <c r="S27" s="436"/>
      <c r="T27" s="436"/>
      <c r="U27" s="436"/>
      <c r="V27" s="436"/>
      <c r="W27" s="436"/>
      <c r="X27" s="437"/>
      <c r="Y27" s="184"/>
      <c r="Z27" s="184"/>
      <c r="AA27" s="278"/>
      <c r="AB27" s="279"/>
      <c r="AC27" s="236">
        <v>1</v>
      </c>
      <c r="AD27" s="247"/>
      <c r="AE27" s="245"/>
      <c r="AF27" s="280"/>
      <c r="AG27" s="248"/>
      <c r="AH27" s="248"/>
      <c r="AI27" s="248"/>
      <c r="AJ27" s="248"/>
      <c r="AK27" s="248"/>
      <c r="AQ27" s="169"/>
      <c r="AR27" s="170"/>
      <c r="AT27" s="425"/>
      <c r="AU27" s="426"/>
      <c r="AZ27" s="250"/>
      <c r="BA27" s="250"/>
      <c r="BB27" s="297"/>
      <c r="BC27" s="237"/>
      <c r="BD27" s="263"/>
      <c r="BE27" s="241"/>
      <c r="BF27" s="241"/>
      <c r="BG27" s="169"/>
      <c r="BH27" s="169"/>
      <c r="BI27" s="435" t="s">
        <v>227</v>
      </c>
      <c r="BJ27" s="436"/>
      <c r="BK27" s="436"/>
      <c r="BL27" s="436"/>
      <c r="BM27" s="436"/>
      <c r="BN27" s="436"/>
      <c r="BO27" s="437"/>
      <c r="BP27" s="303"/>
      <c r="BQ27" s="303"/>
      <c r="BR27" s="308"/>
      <c r="BS27" s="309"/>
      <c r="BT27" s="238">
        <v>2</v>
      </c>
      <c r="BU27" s="237"/>
      <c r="BV27" s="241"/>
      <c r="BW27" s="256"/>
      <c r="BX27" s="250"/>
      <c r="BY27" s="250"/>
      <c r="BZ27" s="250"/>
      <c r="CA27" s="250"/>
      <c r="CB27" s="250"/>
      <c r="CC27" s="250"/>
      <c r="CD27" s="250"/>
      <c r="CE27" s="250"/>
    </row>
    <row r="28" spans="3:85" ht="9.9499999999999993" customHeight="1">
      <c r="C28" s="425"/>
      <c r="D28" s="426"/>
      <c r="I28" s="176"/>
      <c r="J28" s="176"/>
      <c r="K28" s="176"/>
      <c r="L28" s="241"/>
      <c r="M28" s="187"/>
      <c r="N28" s="188"/>
      <c r="O28" s="169"/>
      <c r="P28" s="169"/>
      <c r="Q28" s="169"/>
      <c r="R28" s="438"/>
      <c r="S28" s="439"/>
      <c r="T28" s="439"/>
      <c r="U28" s="439"/>
      <c r="V28" s="439"/>
      <c r="W28" s="439"/>
      <c r="X28" s="440"/>
      <c r="AA28" s="248"/>
      <c r="AB28" s="248"/>
      <c r="AC28" s="245"/>
      <c r="AD28" s="245"/>
      <c r="AE28" s="245"/>
      <c r="AF28" s="280"/>
      <c r="AG28" s="248"/>
      <c r="AH28" s="248"/>
      <c r="AI28" s="248"/>
      <c r="AJ28" s="248"/>
      <c r="AK28" s="248"/>
      <c r="AQ28" s="169"/>
      <c r="AR28" s="170"/>
      <c r="AT28" s="425"/>
      <c r="AU28" s="426"/>
      <c r="AZ28" s="250"/>
      <c r="BA28" s="250"/>
      <c r="BB28" s="241"/>
      <c r="BC28" s="241"/>
      <c r="BD28" s="327"/>
      <c r="BE28" s="301"/>
      <c r="BF28" s="241"/>
      <c r="BG28" s="169"/>
      <c r="BH28" s="169"/>
      <c r="BI28" s="438"/>
      <c r="BJ28" s="439"/>
      <c r="BK28" s="439"/>
      <c r="BL28" s="439"/>
      <c r="BM28" s="439"/>
      <c r="BN28" s="439"/>
      <c r="BO28" s="440"/>
      <c r="BP28" s="250"/>
      <c r="BQ28" s="250"/>
      <c r="BR28" s="250"/>
      <c r="BS28" s="250"/>
      <c r="BT28" s="241"/>
      <c r="BU28" s="241"/>
      <c r="BV28" s="241"/>
      <c r="BW28" s="256"/>
      <c r="BX28" s="250"/>
      <c r="BY28" s="250"/>
      <c r="BZ28" s="250"/>
      <c r="CA28" s="250"/>
      <c r="CB28" s="250"/>
      <c r="CC28" s="250"/>
      <c r="CD28" s="250"/>
      <c r="CE28" s="250"/>
    </row>
    <row r="29" spans="3:85" ht="9.9499999999999993" customHeight="1" thickBot="1">
      <c r="C29" s="425"/>
      <c r="D29" s="426"/>
      <c r="I29" s="176"/>
      <c r="J29" s="250"/>
      <c r="K29" s="250"/>
      <c r="L29" s="241"/>
      <c r="M29" s="259" t="s">
        <v>323</v>
      </c>
      <c r="N29" s="260"/>
      <c r="O29" s="178"/>
      <c r="P29" s="178"/>
      <c r="Q29" s="169"/>
      <c r="R29" s="185"/>
      <c r="S29" s="185"/>
      <c r="T29" s="185"/>
      <c r="U29" s="185"/>
      <c r="V29" s="185"/>
      <c r="W29" s="185"/>
      <c r="X29" s="185"/>
      <c r="AA29" s="248"/>
      <c r="AB29" s="248"/>
      <c r="AC29" s="245"/>
      <c r="AD29" s="245"/>
      <c r="AE29" s="241" t="s">
        <v>325</v>
      </c>
      <c r="AF29" s="256"/>
      <c r="AG29" s="248"/>
      <c r="AH29" s="248" t="s">
        <v>319</v>
      </c>
      <c r="AI29" s="248">
        <v>3</v>
      </c>
      <c r="AJ29" s="248"/>
      <c r="AK29" s="248"/>
      <c r="AQ29" s="169"/>
      <c r="AR29" s="170"/>
      <c r="AT29" s="425"/>
      <c r="AU29" s="426"/>
      <c r="AZ29" s="250"/>
      <c r="BA29" s="250"/>
      <c r="BB29" s="241"/>
      <c r="BC29" s="241"/>
      <c r="BD29" s="262" t="s">
        <v>323</v>
      </c>
      <c r="BE29" s="260"/>
      <c r="BF29" s="241"/>
      <c r="BG29" s="178"/>
      <c r="BH29" s="169"/>
      <c r="BI29" s="185"/>
      <c r="BJ29" s="185"/>
      <c r="BK29" s="185"/>
      <c r="BL29" s="185"/>
      <c r="BM29" s="185"/>
      <c r="BN29" s="185"/>
      <c r="BO29" s="185"/>
      <c r="BP29" s="250"/>
      <c r="BQ29" s="250"/>
      <c r="BR29" s="250"/>
      <c r="BS29" s="250"/>
      <c r="BT29" s="241"/>
      <c r="BU29" s="241"/>
      <c r="BV29" s="241" t="s">
        <v>325</v>
      </c>
      <c r="BW29" s="256"/>
      <c r="BX29" s="314"/>
      <c r="BY29" s="244" t="s">
        <v>321</v>
      </c>
      <c r="BZ29" s="244">
        <v>4</v>
      </c>
      <c r="CA29" s="244"/>
      <c r="CB29" s="244"/>
      <c r="CC29" s="244"/>
      <c r="CD29" s="250"/>
      <c r="CE29" s="250"/>
    </row>
    <row r="30" spans="3:85" ht="9.9499999999999993" customHeight="1" thickTop="1">
      <c r="C30" s="425"/>
      <c r="D30" s="426"/>
      <c r="I30" s="250">
        <v>1</v>
      </c>
      <c r="J30" s="261"/>
      <c r="K30" s="254"/>
      <c r="L30" s="254"/>
      <c r="M30" s="262"/>
      <c r="N30" s="260"/>
      <c r="O30" s="178"/>
      <c r="P30" s="178"/>
      <c r="Q30" s="169"/>
      <c r="R30" s="177"/>
      <c r="S30" s="177"/>
      <c r="T30" s="177"/>
      <c r="U30" s="177"/>
      <c r="V30" s="177"/>
      <c r="W30" s="177"/>
      <c r="X30" s="177"/>
      <c r="AA30" s="248"/>
      <c r="AB30" s="248"/>
      <c r="AC30" s="248"/>
      <c r="AD30" s="248"/>
      <c r="AE30" s="241"/>
      <c r="AF30" s="258"/>
      <c r="AG30" s="270"/>
      <c r="AH30" s="270" t="s">
        <v>320</v>
      </c>
      <c r="AI30" s="270">
        <v>2</v>
      </c>
      <c r="AJ30" s="270"/>
      <c r="AK30" s="270"/>
      <c r="AL30" s="230"/>
      <c r="AM30" s="250">
        <v>6</v>
      </c>
      <c r="AN30" s="250"/>
      <c r="AO30" s="441" t="s">
        <v>318</v>
      </c>
      <c r="AP30" s="442"/>
      <c r="AQ30" s="169"/>
      <c r="AR30" s="170"/>
      <c r="AT30" s="425"/>
      <c r="AU30" s="426"/>
      <c r="AZ30" s="250">
        <v>5</v>
      </c>
      <c r="BA30" s="261"/>
      <c r="BB30" s="254"/>
      <c r="BC30" s="254"/>
      <c r="BD30" s="259"/>
      <c r="BE30" s="260"/>
      <c r="BF30" s="241"/>
      <c r="BG30" s="178"/>
      <c r="BH30" s="169"/>
      <c r="BI30" s="177"/>
      <c r="BJ30" s="177"/>
      <c r="BK30" s="177"/>
      <c r="BL30" s="177"/>
      <c r="BM30" s="177"/>
      <c r="BN30" s="177"/>
      <c r="BO30" s="177"/>
      <c r="BP30" s="250"/>
      <c r="BQ30" s="250"/>
      <c r="BR30" s="250"/>
      <c r="BS30" s="250"/>
      <c r="BT30" s="250"/>
      <c r="BU30" s="250"/>
      <c r="BV30" s="241"/>
      <c r="BW30" s="258"/>
      <c r="BX30" s="241"/>
      <c r="BY30" s="241" t="s">
        <v>322</v>
      </c>
      <c r="BZ30" s="241">
        <v>3</v>
      </c>
      <c r="CA30" s="241"/>
      <c r="CB30" s="241"/>
      <c r="CC30" s="258"/>
      <c r="CD30" s="250">
        <v>1</v>
      </c>
      <c r="CE30" s="250"/>
      <c r="CF30" s="396" t="s">
        <v>328</v>
      </c>
      <c r="CG30" s="397"/>
    </row>
    <row r="31" spans="3:85" ht="9.9499999999999993" customHeight="1" thickBot="1">
      <c r="C31" s="425"/>
      <c r="D31" s="426"/>
      <c r="I31" s="250"/>
      <c r="J31" s="263"/>
      <c r="K31" s="241"/>
      <c r="L31" s="241"/>
      <c r="M31" s="264"/>
      <c r="N31" s="265"/>
      <c r="O31" s="169"/>
      <c r="P31" s="169"/>
      <c r="Q31" s="169"/>
      <c r="R31" s="435" t="s">
        <v>234</v>
      </c>
      <c r="S31" s="436"/>
      <c r="T31" s="436"/>
      <c r="U31" s="436"/>
      <c r="V31" s="436"/>
      <c r="W31" s="436"/>
      <c r="X31" s="437"/>
      <c r="AA31" s="248"/>
      <c r="AB31" s="248"/>
      <c r="AC31" s="248"/>
      <c r="AD31" s="248"/>
      <c r="AE31" s="245"/>
      <c r="AF31" s="281"/>
      <c r="AG31" s="245"/>
      <c r="AH31" s="245"/>
      <c r="AI31" s="245"/>
      <c r="AJ31" s="245"/>
      <c r="AK31" s="245"/>
      <c r="AL31" s="231"/>
      <c r="AM31" s="250"/>
      <c r="AN31" s="250"/>
      <c r="AO31" s="443"/>
      <c r="AP31" s="444"/>
      <c r="AQ31" s="169"/>
      <c r="AR31" s="170"/>
      <c r="AT31" s="425"/>
      <c r="AU31" s="426"/>
      <c r="AZ31" s="250"/>
      <c r="BA31" s="263"/>
      <c r="BB31" s="241"/>
      <c r="BC31" s="241"/>
      <c r="BD31" s="300"/>
      <c r="BE31" s="301"/>
      <c r="BF31" s="241"/>
      <c r="BG31" s="169"/>
      <c r="BH31" s="169"/>
      <c r="BI31" s="435" t="s">
        <v>272</v>
      </c>
      <c r="BJ31" s="436"/>
      <c r="BK31" s="436"/>
      <c r="BL31" s="436"/>
      <c r="BM31" s="436"/>
      <c r="BN31" s="436"/>
      <c r="BO31" s="437"/>
      <c r="BP31" s="250"/>
      <c r="BQ31" s="250"/>
      <c r="BR31" s="250"/>
      <c r="BS31" s="250"/>
      <c r="BT31" s="250"/>
      <c r="BU31" s="250"/>
      <c r="BV31" s="241"/>
      <c r="BW31" s="258"/>
      <c r="BX31" s="241"/>
      <c r="BY31" s="241"/>
      <c r="BZ31" s="241"/>
      <c r="CA31" s="241"/>
      <c r="CB31" s="241"/>
      <c r="CC31" s="258"/>
      <c r="CD31" s="250"/>
      <c r="CE31" s="250"/>
      <c r="CF31" s="398"/>
      <c r="CG31" s="399"/>
    </row>
    <row r="32" spans="3:85" ht="9.9499999999999993" customHeight="1" thickTop="1">
      <c r="C32" s="425"/>
      <c r="D32" s="426"/>
      <c r="I32" s="250"/>
      <c r="J32" s="263"/>
      <c r="K32" s="241"/>
      <c r="L32" s="237"/>
      <c r="M32" s="266"/>
      <c r="N32" s="245"/>
      <c r="O32" s="169"/>
      <c r="P32" s="169"/>
      <c r="Q32" s="169"/>
      <c r="R32" s="438"/>
      <c r="S32" s="439"/>
      <c r="T32" s="439"/>
      <c r="U32" s="439"/>
      <c r="V32" s="439"/>
      <c r="W32" s="439"/>
      <c r="X32" s="440"/>
      <c r="Y32" s="179"/>
      <c r="Z32" s="179"/>
      <c r="AA32" s="282"/>
      <c r="AB32" s="283"/>
      <c r="AC32" s="238">
        <v>2</v>
      </c>
      <c r="AD32" s="234"/>
      <c r="AE32" s="245"/>
      <c r="AF32" s="281"/>
      <c r="AG32" s="284"/>
      <c r="AH32" s="285"/>
      <c r="AI32" s="241">
        <v>0</v>
      </c>
      <c r="AJ32" s="241"/>
      <c r="AK32" s="245"/>
      <c r="AL32" s="231"/>
      <c r="AM32" s="250"/>
      <c r="AN32" s="250"/>
      <c r="AO32" s="443"/>
      <c r="AP32" s="444"/>
      <c r="AQ32" s="169"/>
      <c r="AR32" s="170"/>
      <c r="AT32" s="425"/>
      <c r="AU32" s="426"/>
      <c r="AZ32" s="250"/>
      <c r="BA32" s="263"/>
      <c r="BB32" s="237"/>
      <c r="BC32" s="253"/>
      <c r="BD32" s="268"/>
      <c r="BE32" s="241"/>
      <c r="BF32" s="241"/>
      <c r="BG32" s="169"/>
      <c r="BH32" s="169"/>
      <c r="BI32" s="438"/>
      <c r="BJ32" s="439"/>
      <c r="BK32" s="439"/>
      <c r="BL32" s="439"/>
      <c r="BM32" s="439"/>
      <c r="BN32" s="439"/>
      <c r="BO32" s="440"/>
      <c r="BP32" s="254"/>
      <c r="BQ32" s="254"/>
      <c r="BR32" s="315"/>
      <c r="BS32" s="316"/>
      <c r="BT32" s="237">
        <v>2</v>
      </c>
      <c r="BU32" s="237"/>
      <c r="BV32" s="241"/>
      <c r="BW32" s="258"/>
      <c r="BX32" s="310"/>
      <c r="BY32" s="311"/>
      <c r="BZ32" s="241"/>
      <c r="CA32" s="241"/>
      <c r="CB32" s="241"/>
      <c r="CC32" s="258"/>
      <c r="CD32" s="250"/>
      <c r="CE32" s="250"/>
      <c r="CF32" s="398"/>
      <c r="CG32" s="399"/>
    </row>
    <row r="33" spans="3:85" ht="9.9499999999999993" customHeight="1" thickBot="1">
      <c r="C33" s="425"/>
      <c r="D33" s="426"/>
      <c r="I33" s="250"/>
      <c r="J33" s="263"/>
      <c r="K33" s="241"/>
      <c r="L33" s="237">
        <v>1</v>
      </c>
      <c r="M33" s="267"/>
      <c r="N33" s="246"/>
      <c r="O33" s="233"/>
      <c r="P33" s="233"/>
      <c r="Q33" s="233"/>
      <c r="R33" s="177"/>
      <c r="S33" s="177"/>
      <c r="T33" s="177"/>
      <c r="U33" s="177"/>
      <c r="V33" s="177"/>
      <c r="W33" s="177"/>
      <c r="X33" s="177"/>
      <c r="Y33" s="178"/>
      <c r="Z33" s="178"/>
      <c r="AA33" s="274" t="s">
        <v>154</v>
      </c>
      <c r="AB33" s="275"/>
      <c r="AC33" s="238"/>
      <c r="AD33" s="234"/>
      <c r="AE33" s="245"/>
      <c r="AF33" s="281"/>
      <c r="AG33" s="245">
        <v>2</v>
      </c>
      <c r="AH33" s="286"/>
      <c r="AI33" s="241"/>
      <c r="AJ33" s="241"/>
      <c r="AK33" s="245"/>
      <c r="AL33" s="231"/>
      <c r="AM33" s="250"/>
      <c r="AN33" s="250"/>
      <c r="AO33" s="443"/>
      <c r="AP33" s="444"/>
      <c r="AQ33" s="169"/>
      <c r="AR33" s="170"/>
      <c r="AT33" s="425"/>
      <c r="AU33" s="426"/>
      <c r="AZ33" s="250"/>
      <c r="BA33" s="263"/>
      <c r="BB33" s="237"/>
      <c r="BC33" s="253">
        <v>2</v>
      </c>
      <c r="BD33" s="302"/>
      <c r="BE33" s="303"/>
      <c r="BF33" s="303"/>
      <c r="BG33" s="184"/>
      <c r="BH33" s="184"/>
      <c r="BI33" s="177"/>
      <c r="BJ33" s="177"/>
      <c r="BK33" s="177"/>
      <c r="BL33" s="177"/>
      <c r="BM33" s="177"/>
      <c r="BN33" s="177"/>
      <c r="BO33" s="177"/>
      <c r="BP33" s="241"/>
      <c r="BQ33" s="241"/>
      <c r="BR33" s="260" t="s">
        <v>154</v>
      </c>
      <c r="BS33" s="273"/>
      <c r="BT33" s="242"/>
      <c r="BU33" s="243"/>
      <c r="BV33" s="244"/>
      <c r="BW33" s="326"/>
      <c r="BX33" s="241">
        <v>0</v>
      </c>
      <c r="BY33" s="290"/>
      <c r="BZ33" s="241"/>
      <c r="CA33" s="241"/>
      <c r="CB33" s="241"/>
      <c r="CC33" s="258"/>
      <c r="CD33" s="250"/>
      <c r="CE33" s="250"/>
      <c r="CF33" s="398"/>
      <c r="CG33" s="399"/>
    </row>
    <row r="34" spans="3:85" ht="9.9499999999999993" customHeight="1" thickTop="1">
      <c r="C34" s="425"/>
      <c r="D34" s="426"/>
      <c r="I34" s="250"/>
      <c r="J34" s="263"/>
      <c r="K34" s="241"/>
      <c r="L34" s="241"/>
      <c r="M34" s="245"/>
      <c r="N34" s="245"/>
      <c r="O34" s="169"/>
      <c r="P34" s="169"/>
      <c r="Q34" s="169"/>
      <c r="R34" s="177"/>
      <c r="S34" s="177"/>
      <c r="T34" s="177"/>
      <c r="U34" s="177"/>
      <c r="V34" s="177"/>
      <c r="W34" s="177"/>
      <c r="X34" s="177"/>
      <c r="Y34" s="178"/>
      <c r="Z34" s="178"/>
      <c r="AA34" s="260"/>
      <c r="AB34" s="273"/>
      <c r="AC34" s="239"/>
      <c r="AD34" s="276"/>
      <c r="AE34" s="270"/>
      <c r="AF34" s="270"/>
      <c r="AG34" s="245"/>
      <c r="AH34" s="286"/>
      <c r="AI34" s="241"/>
      <c r="AJ34" s="241"/>
      <c r="AK34" s="245"/>
      <c r="AL34" s="231"/>
      <c r="AM34" s="250"/>
      <c r="AN34" s="250"/>
      <c r="AO34" s="443"/>
      <c r="AP34" s="444"/>
      <c r="AQ34" s="169"/>
      <c r="AR34" s="170"/>
      <c r="AT34" s="425"/>
      <c r="AU34" s="426"/>
      <c r="AZ34" s="250"/>
      <c r="BA34" s="263"/>
      <c r="BB34" s="241"/>
      <c r="BC34" s="241"/>
      <c r="BD34" s="241"/>
      <c r="BE34" s="241"/>
      <c r="BF34" s="241"/>
      <c r="BG34" s="169"/>
      <c r="BH34" s="169"/>
      <c r="BI34" s="177"/>
      <c r="BJ34" s="177"/>
      <c r="BK34" s="177"/>
      <c r="BL34" s="177"/>
      <c r="BM34" s="177"/>
      <c r="BN34" s="177"/>
      <c r="BO34" s="177"/>
      <c r="BP34" s="241"/>
      <c r="BQ34" s="241"/>
      <c r="BR34" s="274"/>
      <c r="BS34" s="275"/>
      <c r="BT34" s="238"/>
      <c r="BU34" s="237"/>
      <c r="BV34" s="250"/>
      <c r="BW34" s="250"/>
      <c r="BX34" s="241"/>
      <c r="BY34" s="290"/>
      <c r="BZ34" s="241"/>
      <c r="CA34" s="241"/>
      <c r="CB34" s="241"/>
      <c r="CC34" s="258"/>
      <c r="CD34" s="250"/>
      <c r="CE34" s="250"/>
      <c r="CF34" s="398"/>
      <c r="CG34" s="399"/>
    </row>
    <row r="35" spans="3:85" ht="9.9499999999999993" customHeight="1" thickBot="1">
      <c r="C35" s="425"/>
      <c r="D35" s="426"/>
      <c r="I35" s="250"/>
      <c r="J35" s="263"/>
      <c r="K35" s="241"/>
      <c r="L35" s="241"/>
      <c r="M35" s="245"/>
      <c r="N35" s="245"/>
      <c r="O35" s="169"/>
      <c r="P35" s="169"/>
      <c r="Q35" s="169"/>
      <c r="R35" s="429" t="s">
        <v>243</v>
      </c>
      <c r="S35" s="430"/>
      <c r="T35" s="430"/>
      <c r="U35" s="430"/>
      <c r="V35" s="430"/>
      <c r="W35" s="430"/>
      <c r="X35" s="431"/>
      <c r="Y35" s="233"/>
      <c r="Z35" s="233"/>
      <c r="AA35" s="287"/>
      <c r="AB35" s="288"/>
      <c r="AC35" s="240">
        <v>4</v>
      </c>
      <c r="AD35" s="247"/>
      <c r="AE35" s="245"/>
      <c r="AF35" s="245"/>
      <c r="AG35" s="245"/>
      <c r="AH35" s="286"/>
      <c r="AI35" s="241"/>
      <c r="AJ35" s="241"/>
      <c r="AK35" s="245"/>
      <c r="AL35" s="231"/>
      <c r="AM35" s="250"/>
      <c r="AN35" s="250"/>
      <c r="AO35" s="443"/>
      <c r="AP35" s="444"/>
      <c r="AQ35" s="169"/>
      <c r="AR35" s="170"/>
      <c r="AT35" s="425"/>
      <c r="AU35" s="426"/>
      <c r="AZ35" s="250"/>
      <c r="BA35" s="263"/>
      <c r="BB35" s="241"/>
      <c r="BC35" s="241"/>
      <c r="BD35" s="241"/>
      <c r="BE35" s="241"/>
      <c r="BF35" s="241"/>
      <c r="BG35" s="169"/>
      <c r="BH35" s="169"/>
      <c r="BI35" s="435" t="s">
        <v>244</v>
      </c>
      <c r="BJ35" s="436"/>
      <c r="BK35" s="436"/>
      <c r="BL35" s="436"/>
      <c r="BM35" s="436"/>
      <c r="BN35" s="436"/>
      <c r="BO35" s="437"/>
      <c r="BP35" s="303"/>
      <c r="BQ35" s="303"/>
      <c r="BR35" s="308"/>
      <c r="BS35" s="309"/>
      <c r="BT35" s="238">
        <v>1</v>
      </c>
      <c r="BU35" s="237"/>
      <c r="BV35" s="250"/>
      <c r="BW35" s="250"/>
      <c r="BX35" s="241"/>
      <c r="BY35" s="290"/>
      <c r="BZ35" s="241"/>
      <c r="CA35" s="241"/>
      <c r="CB35" s="241"/>
      <c r="CC35" s="258"/>
      <c r="CD35" s="250"/>
      <c r="CE35" s="250"/>
      <c r="CF35" s="398"/>
      <c r="CG35" s="399"/>
    </row>
    <row r="36" spans="3:85" ht="9.9499999999999993" customHeight="1" thickTop="1">
      <c r="C36" s="425"/>
      <c r="D36" s="426"/>
      <c r="H36" s="169"/>
      <c r="I36" s="256"/>
      <c r="J36" s="263"/>
      <c r="K36" s="241"/>
      <c r="L36" s="241"/>
      <c r="M36" s="245"/>
      <c r="N36" s="245"/>
      <c r="O36" s="169"/>
      <c r="P36" s="169"/>
      <c r="Q36" s="169"/>
      <c r="R36" s="432"/>
      <c r="S36" s="433"/>
      <c r="T36" s="433"/>
      <c r="U36" s="433"/>
      <c r="V36" s="433"/>
      <c r="W36" s="433"/>
      <c r="X36" s="434"/>
      <c r="Y36" s="169"/>
      <c r="Z36" s="169"/>
      <c r="AA36" s="245"/>
      <c r="AB36" s="245"/>
      <c r="AC36" s="241"/>
      <c r="AD36" s="241"/>
      <c r="AE36" s="248"/>
      <c r="AF36" s="248"/>
      <c r="AG36" s="245"/>
      <c r="AH36" s="286"/>
      <c r="AI36" s="241"/>
      <c r="AJ36" s="241"/>
      <c r="AK36" s="245"/>
      <c r="AL36" s="231"/>
      <c r="AM36" s="250"/>
      <c r="AN36" s="250"/>
      <c r="AO36" s="443"/>
      <c r="AP36" s="444"/>
      <c r="AQ36" s="169"/>
      <c r="AR36" s="170"/>
      <c r="AT36" s="425"/>
      <c r="AU36" s="426"/>
      <c r="AZ36" s="250"/>
      <c r="BA36" s="263"/>
      <c r="BB36" s="241"/>
      <c r="BC36" s="241"/>
      <c r="BD36" s="241"/>
      <c r="BE36" s="241"/>
      <c r="BF36" s="241"/>
      <c r="BG36" s="169"/>
      <c r="BH36" s="169"/>
      <c r="BI36" s="438"/>
      <c r="BJ36" s="439"/>
      <c r="BK36" s="439"/>
      <c r="BL36" s="439"/>
      <c r="BM36" s="439"/>
      <c r="BN36" s="439"/>
      <c r="BO36" s="440"/>
      <c r="BP36" s="241"/>
      <c r="BQ36" s="241"/>
      <c r="BR36" s="241"/>
      <c r="BS36" s="241"/>
      <c r="BT36" s="241"/>
      <c r="BU36" s="241"/>
      <c r="BV36" s="250"/>
      <c r="BW36" s="250"/>
      <c r="BX36" s="241"/>
      <c r="BY36" s="290"/>
      <c r="BZ36" s="241"/>
      <c r="CA36" s="241"/>
      <c r="CB36" s="241"/>
      <c r="CC36" s="258"/>
      <c r="CD36" s="250"/>
      <c r="CE36" s="250"/>
      <c r="CF36" s="398"/>
      <c r="CG36" s="399"/>
    </row>
    <row r="37" spans="3:85" ht="9.9499999999999993" customHeight="1" thickBot="1">
      <c r="C37" s="425"/>
      <c r="D37" s="426"/>
      <c r="H37" s="233"/>
      <c r="I37" s="257"/>
      <c r="J37" s="263" t="s">
        <v>324</v>
      </c>
      <c r="K37" s="241"/>
      <c r="L37" s="241"/>
      <c r="M37" s="245"/>
      <c r="N37" s="245"/>
      <c r="O37" s="169"/>
      <c r="P37" s="169"/>
      <c r="Q37" s="169"/>
      <c r="R37" s="177"/>
      <c r="S37" s="177"/>
      <c r="T37" s="177"/>
      <c r="U37" s="177"/>
      <c r="V37" s="177"/>
      <c r="W37" s="177"/>
      <c r="X37" s="177"/>
      <c r="Y37" s="169"/>
      <c r="Z37" s="169"/>
      <c r="AA37" s="245"/>
      <c r="AB37" s="245"/>
      <c r="AC37" s="241"/>
      <c r="AD37" s="241"/>
      <c r="AE37" s="248"/>
      <c r="AF37" s="248"/>
      <c r="AG37" s="241" t="s">
        <v>326</v>
      </c>
      <c r="AH37" s="289"/>
      <c r="AI37" s="251" t="s">
        <v>319</v>
      </c>
      <c r="AJ37" s="325">
        <v>5</v>
      </c>
      <c r="AK37" s="241" t="s">
        <v>324</v>
      </c>
      <c r="AL37" s="232"/>
      <c r="AM37" s="314"/>
      <c r="AN37" s="244"/>
      <c r="AO37" s="443"/>
      <c r="AP37" s="444"/>
      <c r="AQ37" s="169"/>
      <c r="AR37" s="170"/>
      <c r="AT37" s="425"/>
      <c r="AU37" s="426"/>
      <c r="AY37" s="233"/>
      <c r="AZ37" s="257"/>
      <c r="BA37" s="263" t="s">
        <v>324</v>
      </c>
      <c r="BB37" s="241"/>
      <c r="BC37" s="241"/>
      <c r="BD37" s="241"/>
      <c r="BE37" s="241"/>
      <c r="BF37" s="241"/>
      <c r="BG37" s="169"/>
      <c r="BH37" s="169"/>
      <c r="BI37" s="177"/>
      <c r="BJ37" s="177"/>
      <c r="BK37" s="177"/>
      <c r="BL37" s="177"/>
      <c r="BM37" s="177"/>
      <c r="BN37" s="177"/>
      <c r="BO37" s="177"/>
      <c r="BP37" s="241"/>
      <c r="BQ37" s="241"/>
      <c r="BR37" s="241"/>
      <c r="BS37" s="241"/>
      <c r="BT37" s="241"/>
      <c r="BU37" s="241"/>
      <c r="BV37" s="250"/>
      <c r="BW37" s="250"/>
      <c r="BX37" s="241" t="s">
        <v>326</v>
      </c>
      <c r="BY37" s="290"/>
      <c r="BZ37" s="241"/>
      <c r="CA37" s="241"/>
      <c r="CB37" s="241" t="s">
        <v>324</v>
      </c>
      <c r="CC37" s="258"/>
      <c r="CD37" s="250"/>
      <c r="CE37" s="250"/>
      <c r="CF37" s="398"/>
      <c r="CG37" s="399"/>
    </row>
    <row r="38" spans="3:85" ht="9.9499999999999993" customHeight="1" thickTop="1">
      <c r="C38" s="425"/>
      <c r="D38" s="426"/>
      <c r="H38" s="169"/>
      <c r="I38" s="258"/>
      <c r="J38" s="268"/>
      <c r="K38" s="241"/>
      <c r="L38" s="241"/>
      <c r="M38" s="245"/>
      <c r="N38" s="245"/>
      <c r="O38" s="169"/>
      <c r="P38" s="169"/>
      <c r="Q38" s="169"/>
      <c r="R38" s="177"/>
      <c r="S38" s="177"/>
      <c r="T38" s="177"/>
      <c r="U38" s="177"/>
      <c r="V38" s="177"/>
      <c r="W38" s="177"/>
      <c r="X38" s="177"/>
      <c r="Y38" s="169"/>
      <c r="Z38" s="169"/>
      <c r="AA38" s="245"/>
      <c r="AB38" s="245"/>
      <c r="AC38" s="241"/>
      <c r="AD38" s="241"/>
      <c r="AE38" s="248"/>
      <c r="AF38" s="248"/>
      <c r="AG38" s="241"/>
      <c r="AH38" s="290"/>
      <c r="AI38" s="252" t="s">
        <v>320</v>
      </c>
      <c r="AJ38" s="241">
        <v>4</v>
      </c>
      <c r="AK38" s="241"/>
      <c r="AL38" s="196"/>
      <c r="AM38" s="268"/>
      <c r="AN38" s="241"/>
      <c r="AO38" s="443"/>
      <c r="AP38" s="444"/>
      <c r="AQ38" s="169"/>
      <c r="AR38" s="170"/>
      <c r="AT38" s="425"/>
      <c r="AU38" s="426"/>
      <c r="AY38" s="169"/>
      <c r="AZ38" s="258"/>
      <c r="BA38" s="268"/>
      <c r="BB38" s="241"/>
      <c r="BC38" s="241"/>
      <c r="BD38" s="241"/>
      <c r="BE38" s="241"/>
      <c r="BF38" s="241"/>
      <c r="BG38" s="169"/>
      <c r="BH38" s="169"/>
      <c r="BI38" s="177"/>
      <c r="BJ38" s="177"/>
      <c r="BK38" s="177"/>
      <c r="BL38" s="177"/>
      <c r="BM38" s="177"/>
      <c r="BN38" s="177"/>
      <c r="BO38" s="177"/>
      <c r="BP38" s="241"/>
      <c r="BQ38" s="241"/>
      <c r="BR38" s="241"/>
      <c r="BS38" s="241"/>
      <c r="BT38" s="241"/>
      <c r="BU38" s="241"/>
      <c r="BV38" s="250"/>
      <c r="BW38" s="250"/>
      <c r="BX38" s="241"/>
      <c r="BY38" s="289"/>
      <c r="BZ38" s="329"/>
      <c r="CA38" s="323"/>
      <c r="CB38" s="241"/>
      <c r="CC38" s="256"/>
      <c r="CD38" s="261"/>
      <c r="CE38" s="254"/>
      <c r="CF38" s="398"/>
      <c r="CG38" s="399"/>
    </row>
    <row r="39" spans="3:85" ht="9.9499999999999993" customHeight="1" thickBot="1">
      <c r="C39" s="425"/>
      <c r="D39" s="426"/>
      <c r="I39" s="250"/>
      <c r="J39" s="268"/>
      <c r="K39" s="241"/>
      <c r="L39" s="241"/>
      <c r="M39" s="245"/>
      <c r="N39" s="245"/>
      <c r="O39" s="169"/>
      <c r="P39" s="169"/>
      <c r="Q39" s="169"/>
      <c r="R39" s="435" t="s">
        <v>273</v>
      </c>
      <c r="S39" s="436"/>
      <c r="T39" s="436"/>
      <c r="U39" s="436"/>
      <c r="V39" s="436"/>
      <c r="W39" s="436"/>
      <c r="X39" s="437"/>
      <c r="Y39" s="169"/>
      <c r="Z39" s="169"/>
      <c r="AA39" s="245"/>
      <c r="AB39" s="245"/>
      <c r="AC39" s="241"/>
      <c r="AD39" s="241"/>
      <c r="AE39" s="248"/>
      <c r="AF39" s="248"/>
      <c r="AG39" s="245"/>
      <c r="AH39" s="291"/>
      <c r="AI39" s="241"/>
      <c r="AJ39" s="241"/>
      <c r="AK39" s="245"/>
      <c r="AL39" s="186"/>
      <c r="AM39" s="250"/>
      <c r="AN39" s="250"/>
      <c r="AO39" s="443"/>
      <c r="AP39" s="444"/>
      <c r="AQ39" s="169"/>
      <c r="AR39" s="170"/>
      <c r="AT39" s="425"/>
      <c r="AU39" s="426"/>
      <c r="AZ39" s="250"/>
      <c r="BA39" s="268"/>
      <c r="BB39" s="241"/>
      <c r="BC39" s="241"/>
      <c r="BD39" s="241"/>
      <c r="BE39" s="241"/>
      <c r="BF39" s="241"/>
      <c r="BG39" s="169"/>
      <c r="BH39" s="169"/>
      <c r="BI39" s="435" t="s">
        <v>253</v>
      </c>
      <c r="BJ39" s="436"/>
      <c r="BK39" s="436"/>
      <c r="BL39" s="436"/>
      <c r="BM39" s="436"/>
      <c r="BN39" s="436"/>
      <c r="BO39" s="437"/>
      <c r="BP39" s="241"/>
      <c r="BQ39" s="241"/>
      <c r="BR39" s="241"/>
      <c r="BS39" s="241"/>
      <c r="BT39" s="241"/>
      <c r="BU39" s="241"/>
      <c r="BV39" s="250"/>
      <c r="BW39" s="250"/>
      <c r="BX39" s="241"/>
      <c r="BY39" s="289"/>
      <c r="BZ39" s="330"/>
      <c r="CA39" s="241"/>
      <c r="CB39" s="241"/>
      <c r="CC39" s="256"/>
      <c r="CD39" s="263"/>
      <c r="CE39" s="241"/>
      <c r="CF39" s="398"/>
      <c r="CG39" s="399"/>
    </row>
    <row r="40" spans="3:85" ht="9.9499999999999993" customHeight="1" thickTop="1">
      <c r="C40" s="425"/>
      <c r="D40" s="426"/>
      <c r="I40" s="250"/>
      <c r="J40" s="268"/>
      <c r="K40" s="241"/>
      <c r="L40" s="241"/>
      <c r="M40" s="245"/>
      <c r="N40" s="245"/>
      <c r="O40" s="169"/>
      <c r="P40" s="169"/>
      <c r="Q40" s="169"/>
      <c r="R40" s="438"/>
      <c r="S40" s="439"/>
      <c r="T40" s="439"/>
      <c r="U40" s="439"/>
      <c r="V40" s="439"/>
      <c r="W40" s="439"/>
      <c r="X40" s="440"/>
      <c r="Y40" s="227"/>
      <c r="Z40" s="227"/>
      <c r="AA40" s="292"/>
      <c r="AB40" s="293"/>
      <c r="AC40" s="240">
        <v>1</v>
      </c>
      <c r="AD40" s="237"/>
      <c r="AE40" s="241"/>
      <c r="AF40" s="245"/>
      <c r="AG40" s="245"/>
      <c r="AH40" s="291"/>
      <c r="AI40" s="241"/>
      <c r="AJ40" s="241"/>
      <c r="AK40" s="245"/>
      <c r="AL40" s="186"/>
      <c r="AM40" s="250"/>
      <c r="AN40" s="250"/>
      <c r="AO40" s="443"/>
      <c r="AP40" s="444"/>
      <c r="AQ40" s="169"/>
      <c r="AR40" s="170"/>
      <c r="AT40" s="425"/>
      <c r="AU40" s="426"/>
      <c r="AZ40" s="250"/>
      <c r="BA40" s="268"/>
      <c r="BB40" s="241"/>
      <c r="BC40" s="241"/>
      <c r="BD40" s="241"/>
      <c r="BE40" s="241"/>
      <c r="BF40" s="241"/>
      <c r="BG40" s="169"/>
      <c r="BH40" s="169"/>
      <c r="BI40" s="438"/>
      <c r="BJ40" s="439"/>
      <c r="BK40" s="439"/>
      <c r="BL40" s="439"/>
      <c r="BM40" s="439"/>
      <c r="BN40" s="439"/>
      <c r="BO40" s="440"/>
      <c r="BP40" s="254"/>
      <c r="BQ40" s="254"/>
      <c r="BR40" s="315"/>
      <c r="BS40" s="316"/>
      <c r="BT40" s="237">
        <v>1</v>
      </c>
      <c r="BU40" s="237"/>
      <c r="BV40" s="250"/>
      <c r="BW40" s="250"/>
      <c r="BX40" s="241"/>
      <c r="BY40" s="289"/>
      <c r="BZ40" s="241"/>
      <c r="CA40" s="241"/>
      <c r="CB40" s="241"/>
      <c r="CC40" s="256"/>
      <c r="CD40" s="250"/>
      <c r="CE40" s="250"/>
      <c r="CF40" s="398"/>
      <c r="CG40" s="399"/>
    </row>
    <row r="41" spans="3:85" ht="9.9499999999999993" customHeight="1" thickBot="1">
      <c r="C41" s="425"/>
      <c r="D41" s="426"/>
      <c r="I41" s="250"/>
      <c r="J41" s="268"/>
      <c r="K41" s="241"/>
      <c r="L41" s="241"/>
      <c r="M41" s="245"/>
      <c r="N41" s="245"/>
      <c r="O41" s="169"/>
      <c r="P41" s="169"/>
      <c r="Q41" s="169"/>
      <c r="R41" s="177"/>
      <c r="S41" s="177"/>
      <c r="T41" s="177"/>
      <c r="U41" s="177"/>
      <c r="V41" s="177"/>
      <c r="W41" s="177"/>
      <c r="X41" s="177"/>
      <c r="Y41" s="178"/>
      <c r="Z41" s="178"/>
      <c r="AA41" s="260" t="s">
        <v>151</v>
      </c>
      <c r="AB41" s="273"/>
      <c r="AC41" s="242"/>
      <c r="AD41" s="243" t="s">
        <v>319</v>
      </c>
      <c r="AE41" s="244">
        <v>5</v>
      </c>
      <c r="AF41" s="246"/>
      <c r="AG41" s="245"/>
      <c r="AH41" s="291"/>
      <c r="AI41" s="241"/>
      <c r="AJ41" s="241"/>
      <c r="AK41" s="245"/>
      <c r="AL41" s="186"/>
      <c r="AM41" s="250"/>
      <c r="AN41" s="250"/>
      <c r="AO41" s="443"/>
      <c r="AP41" s="444"/>
      <c r="AQ41" s="169"/>
      <c r="AR41" s="170"/>
      <c r="AT41" s="425"/>
      <c r="AU41" s="426"/>
      <c r="AZ41" s="250"/>
      <c r="BA41" s="268"/>
      <c r="BB41" s="241"/>
      <c r="BC41" s="241"/>
      <c r="BD41" s="241"/>
      <c r="BE41" s="241"/>
      <c r="BF41" s="241"/>
      <c r="BG41" s="169"/>
      <c r="BH41" s="169"/>
      <c r="BI41" s="177"/>
      <c r="BJ41" s="177"/>
      <c r="BK41" s="177"/>
      <c r="BL41" s="177"/>
      <c r="BM41" s="177"/>
      <c r="BN41" s="177"/>
      <c r="BO41" s="177"/>
      <c r="BP41" s="241"/>
      <c r="BQ41" s="241"/>
      <c r="BR41" s="260" t="s">
        <v>151</v>
      </c>
      <c r="BS41" s="273"/>
      <c r="BT41" s="242"/>
      <c r="BU41" s="243" t="s">
        <v>321</v>
      </c>
      <c r="BV41" s="244">
        <v>2</v>
      </c>
      <c r="BW41" s="244"/>
      <c r="BX41" s="241"/>
      <c r="BY41" s="289"/>
      <c r="BZ41" s="241"/>
      <c r="CA41" s="241"/>
      <c r="CB41" s="241"/>
      <c r="CC41" s="256"/>
      <c r="CD41" s="250"/>
      <c r="CE41" s="250"/>
      <c r="CF41" s="398"/>
      <c r="CG41" s="399"/>
    </row>
    <row r="42" spans="3:85" ht="9.9499999999999993" customHeight="1" thickTop="1">
      <c r="C42" s="425"/>
      <c r="D42" s="426"/>
      <c r="I42" s="250"/>
      <c r="J42" s="268"/>
      <c r="K42" s="241"/>
      <c r="L42" s="255">
        <v>2</v>
      </c>
      <c r="M42" s="269"/>
      <c r="N42" s="270"/>
      <c r="O42" s="227"/>
      <c r="P42" s="227"/>
      <c r="Q42" s="227"/>
      <c r="R42" s="177"/>
      <c r="S42" s="177"/>
      <c r="T42" s="177"/>
      <c r="U42" s="177"/>
      <c r="V42" s="177"/>
      <c r="W42" s="177"/>
      <c r="X42" s="177"/>
      <c r="Y42" s="178"/>
      <c r="Z42" s="178"/>
      <c r="AA42" s="274"/>
      <c r="AB42" s="275"/>
      <c r="AC42" s="238"/>
      <c r="AD42" s="237" t="s">
        <v>320</v>
      </c>
      <c r="AE42" s="241">
        <v>4</v>
      </c>
      <c r="AF42" s="281"/>
      <c r="AG42" s="245">
        <v>0</v>
      </c>
      <c r="AH42" s="291"/>
      <c r="AI42" s="241"/>
      <c r="AJ42" s="241"/>
      <c r="AK42" s="245"/>
      <c r="AL42" s="186"/>
      <c r="AM42" s="250"/>
      <c r="AN42" s="250"/>
      <c r="AO42" s="443"/>
      <c r="AP42" s="444"/>
      <c r="AQ42" s="169"/>
      <c r="AR42" s="170"/>
      <c r="AT42" s="425"/>
      <c r="AU42" s="426"/>
      <c r="AZ42" s="250"/>
      <c r="BA42" s="268"/>
      <c r="BB42" s="237"/>
      <c r="BC42" s="237">
        <v>6</v>
      </c>
      <c r="BD42" s="261"/>
      <c r="BE42" s="254"/>
      <c r="BF42" s="254"/>
      <c r="BG42" s="227"/>
      <c r="BH42" s="227"/>
      <c r="BI42" s="177"/>
      <c r="BJ42" s="177"/>
      <c r="BK42" s="177"/>
      <c r="BL42" s="177"/>
      <c r="BM42" s="177"/>
      <c r="BN42" s="177"/>
      <c r="BO42" s="177"/>
      <c r="BP42" s="241"/>
      <c r="BQ42" s="241"/>
      <c r="BR42" s="274"/>
      <c r="BS42" s="275"/>
      <c r="BT42" s="238"/>
      <c r="BU42" s="237" t="s">
        <v>322</v>
      </c>
      <c r="BV42" s="241">
        <v>1</v>
      </c>
      <c r="BW42" s="258"/>
      <c r="BX42" s="241">
        <v>0</v>
      </c>
      <c r="BY42" s="289"/>
      <c r="BZ42" s="241"/>
      <c r="CA42" s="241"/>
      <c r="CB42" s="241"/>
      <c r="CC42" s="256"/>
      <c r="CD42" s="250"/>
      <c r="CE42" s="250"/>
      <c r="CF42" s="398"/>
      <c r="CG42" s="399"/>
    </row>
    <row r="43" spans="3:85" ht="9.9499999999999993" customHeight="1" thickBot="1">
      <c r="C43" s="425"/>
      <c r="D43" s="426"/>
      <c r="I43" s="250"/>
      <c r="J43" s="268"/>
      <c r="K43" s="241"/>
      <c r="L43" s="255"/>
      <c r="M43" s="266"/>
      <c r="N43" s="245"/>
      <c r="O43" s="169"/>
      <c r="P43" s="169"/>
      <c r="Q43" s="169"/>
      <c r="R43" s="435" t="s">
        <v>278</v>
      </c>
      <c r="S43" s="436"/>
      <c r="T43" s="436"/>
      <c r="U43" s="436"/>
      <c r="V43" s="436"/>
      <c r="W43" s="436"/>
      <c r="X43" s="437"/>
      <c r="Y43" s="184"/>
      <c r="Z43" s="184"/>
      <c r="AA43" s="278"/>
      <c r="AB43" s="279"/>
      <c r="AC43" s="238">
        <v>1</v>
      </c>
      <c r="AD43" s="237"/>
      <c r="AE43" s="241"/>
      <c r="AF43" s="281"/>
      <c r="AG43" s="294"/>
      <c r="AH43" s="295"/>
      <c r="AI43" s="241">
        <v>0</v>
      </c>
      <c r="AJ43" s="241"/>
      <c r="AK43" s="245"/>
      <c r="AL43" s="186"/>
      <c r="AM43" s="250"/>
      <c r="AN43" s="250"/>
      <c r="AO43" s="443"/>
      <c r="AP43" s="444"/>
      <c r="AQ43" s="169"/>
      <c r="AR43" s="170"/>
      <c r="AT43" s="425"/>
      <c r="AU43" s="426"/>
      <c r="AZ43" s="250"/>
      <c r="BA43" s="268"/>
      <c r="BB43" s="237"/>
      <c r="BC43" s="237"/>
      <c r="BD43" s="263"/>
      <c r="BE43" s="241"/>
      <c r="BF43" s="241"/>
      <c r="BG43" s="169"/>
      <c r="BH43" s="169"/>
      <c r="BI43" s="435" t="s">
        <v>279</v>
      </c>
      <c r="BJ43" s="436"/>
      <c r="BK43" s="436"/>
      <c r="BL43" s="436"/>
      <c r="BM43" s="436"/>
      <c r="BN43" s="436"/>
      <c r="BO43" s="437"/>
      <c r="BP43" s="303"/>
      <c r="BQ43" s="303"/>
      <c r="BR43" s="308"/>
      <c r="BS43" s="309"/>
      <c r="BT43" s="238">
        <v>1</v>
      </c>
      <c r="BU43" s="237"/>
      <c r="BV43" s="241"/>
      <c r="BW43" s="258"/>
      <c r="BX43" s="325"/>
      <c r="BY43" s="328"/>
      <c r="BZ43" s="241"/>
      <c r="CA43" s="241"/>
      <c r="CB43" s="241"/>
      <c r="CC43" s="256"/>
      <c r="CD43" s="250"/>
      <c r="CE43" s="250"/>
      <c r="CF43" s="398"/>
      <c r="CG43" s="399"/>
    </row>
    <row r="44" spans="3:85" ht="9.9499999999999993" customHeight="1">
      <c r="C44" s="425"/>
      <c r="D44" s="426"/>
      <c r="I44" s="250"/>
      <c r="J44" s="268"/>
      <c r="K44" s="241"/>
      <c r="L44" s="256"/>
      <c r="M44" s="264"/>
      <c r="N44" s="265"/>
      <c r="O44" s="169"/>
      <c r="P44" s="169"/>
      <c r="Q44" s="169"/>
      <c r="R44" s="438"/>
      <c r="S44" s="439"/>
      <c r="T44" s="439"/>
      <c r="U44" s="439"/>
      <c r="V44" s="439"/>
      <c r="W44" s="439"/>
      <c r="X44" s="440"/>
      <c r="AA44" s="248"/>
      <c r="AB44" s="248"/>
      <c r="AC44" s="248"/>
      <c r="AD44" s="248"/>
      <c r="AE44" s="245"/>
      <c r="AF44" s="281"/>
      <c r="AG44" s="245"/>
      <c r="AH44" s="245"/>
      <c r="AI44" s="245"/>
      <c r="AJ44" s="245"/>
      <c r="AK44" s="245"/>
      <c r="AL44" s="186"/>
      <c r="AM44" s="250"/>
      <c r="AN44" s="250"/>
      <c r="AO44" s="443"/>
      <c r="AP44" s="444"/>
      <c r="AQ44" s="169"/>
      <c r="AR44" s="170"/>
      <c r="AT44" s="425"/>
      <c r="AU44" s="426"/>
      <c r="AZ44" s="250"/>
      <c r="BA44" s="268"/>
      <c r="BB44" s="241"/>
      <c r="BC44" s="241"/>
      <c r="BD44" s="327"/>
      <c r="BE44" s="301"/>
      <c r="BF44" s="241"/>
      <c r="BG44" s="169"/>
      <c r="BH44" s="169"/>
      <c r="BI44" s="438"/>
      <c r="BJ44" s="439"/>
      <c r="BK44" s="439"/>
      <c r="BL44" s="439"/>
      <c r="BM44" s="439"/>
      <c r="BN44" s="439"/>
      <c r="BO44" s="440"/>
      <c r="BP44" s="250"/>
      <c r="BQ44" s="250"/>
      <c r="BR44" s="250"/>
      <c r="BS44" s="250"/>
      <c r="BT44" s="250"/>
      <c r="BU44" s="250"/>
      <c r="BV44" s="241"/>
      <c r="BW44" s="258"/>
      <c r="BX44" s="241"/>
      <c r="BY44" s="241"/>
      <c r="BZ44" s="241"/>
      <c r="CA44" s="241"/>
      <c r="CB44" s="241"/>
      <c r="CC44" s="256"/>
      <c r="CD44" s="250"/>
      <c r="CE44" s="250"/>
      <c r="CF44" s="398"/>
      <c r="CG44" s="399"/>
    </row>
    <row r="45" spans="3:85" ht="9.9499999999999993" customHeight="1" thickBot="1">
      <c r="C45" s="425"/>
      <c r="D45" s="426"/>
      <c r="I45" s="250">
        <v>0</v>
      </c>
      <c r="J45" s="271"/>
      <c r="K45" s="244"/>
      <c r="L45" s="257"/>
      <c r="M45" s="262" t="s">
        <v>323</v>
      </c>
      <c r="N45" s="260"/>
      <c r="O45" s="178"/>
      <c r="P45" s="178"/>
      <c r="Q45" s="169"/>
      <c r="R45" s="185"/>
      <c r="S45" s="185"/>
      <c r="T45" s="185"/>
      <c r="U45" s="185"/>
      <c r="V45" s="185"/>
      <c r="W45" s="185"/>
      <c r="X45" s="185"/>
      <c r="AA45" s="248"/>
      <c r="AB45" s="248"/>
      <c r="AC45" s="248"/>
      <c r="AD45" s="248"/>
      <c r="AE45" s="241" t="s">
        <v>325</v>
      </c>
      <c r="AF45" s="258"/>
      <c r="AG45" s="245"/>
      <c r="AH45" s="245"/>
      <c r="AI45" s="245"/>
      <c r="AJ45" s="245"/>
      <c r="AK45" s="245"/>
      <c r="AL45" s="186"/>
      <c r="AM45" s="250">
        <v>2</v>
      </c>
      <c r="AN45" s="250"/>
      <c r="AO45" s="445"/>
      <c r="AP45" s="446"/>
      <c r="AQ45" s="169"/>
      <c r="AR45" s="170"/>
      <c r="AT45" s="425"/>
      <c r="AU45" s="426"/>
      <c r="AZ45" s="250">
        <v>4</v>
      </c>
      <c r="BA45" s="271"/>
      <c r="BB45" s="244"/>
      <c r="BC45" s="257"/>
      <c r="BD45" s="262" t="s">
        <v>323</v>
      </c>
      <c r="BE45" s="260"/>
      <c r="BF45" s="241"/>
      <c r="BG45" s="178"/>
      <c r="BH45" s="169"/>
      <c r="BI45" s="185"/>
      <c r="BJ45" s="185"/>
      <c r="BK45" s="185"/>
      <c r="BL45" s="185"/>
      <c r="BM45" s="185"/>
      <c r="BN45" s="185"/>
      <c r="BO45" s="185"/>
      <c r="BP45" s="250"/>
      <c r="BQ45" s="250"/>
      <c r="BR45" s="250"/>
      <c r="BS45" s="250"/>
      <c r="BT45" s="250"/>
      <c r="BU45" s="250"/>
      <c r="BV45" s="241" t="s">
        <v>325</v>
      </c>
      <c r="BW45" s="258"/>
      <c r="BX45" s="244"/>
      <c r="BY45" s="244"/>
      <c r="BZ45" s="244"/>
      <c r="CA45" s="244"/>
      <c r="CB45" s="244"/>
      <c r="CC45" s="257"/>
      <c r="CD45" s="250">
        <v>5</v>
      </c>
      <c r="CE45" s="250"/>
      <c r="CF45" s="400"/>
      <c r="CG45" s="401"/>
    </row>
    <row r="46" spans="3:85" ht="9.9499999999999993" customHeight="1" thickTop="1">
      <c r="C46" s="425"/>
      <c r="D46" s="426"/>
      <c r="I46" s="176"/>
      <c r="J46" s="250"/>
      <c r="K46" s="250"/>
      <c r="L46" s="241"/>
      <c r="M46" s="259"/>
      <c r="N46" s="260"/>
      <c r="O46" s="178"/>
      <c r="P46" s="178"/>
      <c r="Q46" s="169"/>
      <c r="R46" s="177"/>
      <c r="S46" s="177"/>
      <c r="T46" s="177"/>
      <c r="U46" s="177"/>
      <c r="V46" s="177"/>
      <c r="W46" s="177"/>
      <c r="X46" s="177"/>
      <c r="AA46" s="248"/>
      <c r="AB46" s="248"/>
      <c r="AC46" s="245"/>
      <c r="AD46" s="245"/>
      <c r="AE46" s="241"/>
      <c r="AF46" s="256"/>
      <c r="AG46" s="261"/>
      <c r="AH46" s="270"/>
      <c r="AI46" s="270"/>
      <c r="AJ46" s="270"/>
      <c r="AK46" s="270"/>
      <c r="AL46" s="227"/>
      <c r="AQ46" s="169"/>
      <c r="AR46" s="170"/>
      <c r="AT46" s="425"/>
      <c r="AU46" s="426"/>
      <c r="AZ46" s="250"/>
      <c r="BA46" s="250"/>
      <c r="BB46" s="241"/>
      <c r="BC46" s="241"/>
      <c r="BD46" s="259"/>
      <c r="BE46" s="260"/>
      <c r="BF46" s="241"/>
      <c r="BG46" s="178"/>
      <c r="BH46" s="169"/>
      <c r="BI46" s="177"/>
      <c r="BJ46" s="177"/>
      <c r="BK46" s="177"/>
      <c r="BL46" s="177"/>
      <c r="BM46" s="177"/>
      <c r="BN46" s="177"/>
      <c r="BO46" s="177"/>
      <c r="BP46" s="250"/>
      <c r="BQ46" s="250"/>
      <c r="BR46" s="250"/>
      <c r="BS46" s="250"/>
      <c r="BT46" s="241"/>
      <c r="BU46" s="241"/>
      <c r="BV46" s="241"/>
      <c r="BW46" s="256"/>
      <c r="BX46" s="250"/>
      <c r="BY46" s="250"/>
      <c r="BZ46" s="250"/>
      <c r="CA46" s="250"/>
      <c r="CB46" s="250"/>
      <c r="CC46" s="250"/>
      <c r="CD46" s="250"/>
      <c r="CE46" s="250"/>
    </row>
    <row r="47" spans="3:85" ht="9.9499999999999993" customHeight="1">
      <c r="C47" s="425"/>
      <c r="D47" s="426"/>
      <c r="I47" s="176"/>
      <c r="J47" s="250"/>
      <c r="K47" s="250"/>
      <c r="L47" s="241"/>
      <c r="M47" s="272"/>
      <c r="N47" s="265"/>
      <c r="O47" s="223"/>
      <c r="P47" s="169"/>
      <c r="Q47" s="169"/>
      <c r="R47" s="435" t="s">
        <v>262</v>
      </c>
      <c r="S47" s="436"/>
      <c r="T47" s="436"/>
      <c r="U47" s="436"/>
      <c r="V47" s="436"/>
      <c r="W47" s="436"/>
      <c r="X47" s="437"/>
      <c r="AA47" s="248"/>
      <c r="AB47" s="248"/>
      <c r="AC47" s="245"/>
      <c r="AD47" s="245"/>
      <c r="AE47" s="245"/>
      <c r="AF47" s="280"/>
      <c r="AG47" s="266"/>
      <c r="AH47" s="245"/>
      <c r="AI47" s="245"/>
      <c r="AJ47" s="245"/>
      <c r="AK47" s="245"/>
      <c r="AL47" s="169"/>
      <c r="AQ47" s="169"/>
      <c r="AR47" s="170"/>
      <c r="AT47" s="425"/>
      <c r="AU47" s="426"/>
      <c r="AZ47" s="250"/>
      <c r="BA47" s="250"/>
      <c r="BB47" s="241"/>
      <c r="BC47" s="241"/>
      <c r="BD47" s="300"/>
      <c r="BE47" s="301"/>
      <c r="BF47" s="305"/>
      <c r="BG47" s="169"/>
      <c r="BH47" s="169"/>
      <c r="BI47" s="435" t="s">
        <v>263</v>
      </c>
      <c r="BJ47" s="436"/>
      <c r="BK47" s="436"/>
      <c r="BL47" s="436"/>
      <c r="BM47" s="436"/>
      <c r="BN47" s="436"/>
      <c r="BO47" s="437"/>
      <c r="BP47" s="250"/>
      <c r="BQ47" s="250"/>
      <c r="BR47" s="250"/>
      <c r="BS47" s="250"/>
      <c r="BT47" s="241"/>
      <c r="BU47" s="241"/>
      <c r="BV47" s="241"/>
      <c r="BW47" s="256"/>
      <c r="BX47" s="250"/>
      <c r="BY47" s="250"/>
      <c r="BZ47" s="250"/>
      <c r="CA47" s="250"/>
      <c r="CB47" s="250"/>
      <c r="CC47" s="250"/>
      <c r="CD47" s="250"/>
      <c r="CE47" s="250"/>
    </row>
    <row r="48" spans="3:85" ht="9.9499999999999993" customHeight="1">
      <c r="C48" s="425"/>
      <c r="D48" s="426"/>
      <c r="I48" s="176"/>
      <c r="J48" s="176"/>
      <c r="K48" s="176"/>
      <c r="L48" s="253"/>
      <c r="M48" s="183"/>
      <c r="N48" s="169"/>
      <c r="O48" s="169"/>
      <c r="P48" s="169"/>
      <c r="Q48" s="169"/>
      <c r="R48" s="438"/>
      <c r="S48" s="439"/>
      <c r="T48" s="439"/>
      <c r="U48" s="439"/>
      <c r="V48" s="439"/>
      <c r="W48" s="439"/>
      <c r="X48" s="440"/>
      <c r="Y48" s="179"/>
      <c r="Z48" s="179"/>
      <c r="AA48" s="282"/>
      <c r="AB48" s="283"/>
      <c r="AC48" s="238">
        <v>1</v>
      </c>
      <c r="AD48" s="237"/>
      <c r="AE48" s="241"/>
      <c r="AF48" s="280"/>
      <c r="AG48" s="266"/>
      <c r="AH48" s="245"/>
      <c r="AI48" s="245"/>
      <c r="AJ48" s="245"/>
      <c r="AK48" s="245"/>
      <c r="AL48" s="169"/>
      <c r="AQ48" s="169"/>
      <c r="AR48" s="170"/>
      <c r="AT48" s="425"/>
      <c r="AU48" s="426"/>
      <c r="AZ48" s="250"/>
      <c r="BA48" s="250"/>
      <c r="BB48" s="297"/>
      <c r="BC48" s="253"/>
      <c r="BD48" s="268"/>
      <c r="BE48" s="241"/>
      <c r="BF48" s="241"/>
      <c r="BG48" s="169"/>
      <c r="BH48" s="169"/>
      <c r="BI48" s="438"/>
      <c r="BJ48" s="439"/>
      <c r="BK48" s="439"/>
      <c r="BL48" s="439"/>
      <c r="BM48" s="439"/>
      <c r="BN48" s="439"/>
      <c r="BO48" s="440"/>
      <c r="BP48" s="299"/>
      <c r="BQ48" s="299"/>
      <c r="BR48" s="306"/>
      <c r="BS48" s="307"/>
      <c r="BT48" s="238">
        <v>1</v>
      </c>
      <c r="BU48" s="237"/>
      <c r="BV48" s="241"/>
      <c r="BW48" s="256"/>
      <c r="BX48" s="250"/>
      <c r="BY48" s="250"/>
      <c r="BZ48" s="250"/>
      <c r="CA48" s="250"/>
      <c r="CB48" s="250"/>
      <c r="CC48" s="250"/>
      <c r="CD48" s="250"/>
      <c r="CE48" s="250"/>
    </row>
    <row r="49" spans="1:86" ht="9.9499999999999993" customHeight="1" thickBot="1">
      <c r="C49" s="425"/>
      <c r="D49" s="426"/>
      <c r="I49" s="176"/>
      <c r="J49" s="176"/>
      <c r="K49" s="176"/>
      <c r="L49" s="181">
        <v>1</v>
      </c>
      <c r="M49" s="190"/>
      <c r="N49" s="184"/>
      <c r="O49" s="184"/>
      <c r="P49" s="184"/>
      <c r="Q49" s="184"/>
      <c r="R49" s="177"/>
      <c r="S49" s="177"/>
      <c r="T49" s="177"/>
      <c r="U49" s="177"/>
      <c r="V49" s="177"/>
      <c r="W49" s="177"/>
      <c r="X49" s="177"/>
      <c r="Y49" s="178"/>
      <c r="Z49" s="178"/>
      <c r="AA49" s="274" t="s">
        <v>154</v>
      </c>
      <c r="AB49" s="275"/>
      <c r="AC49" s="249"/>
      <c r="AD49" s="243" t="s">
        <v>319</v>
      </c>
      <c r="AE49" s="244">
        <v>2</v>
      </c>
      <c r="AF49" s="296"/>
      <c r="AG49" s="266">
        <v>2</v>
      </c>
      <c r="AH49" s="245"/>
      <c r="AI49" s="245"/>
      <c r="AJ49" s="245"/>
      <c r="AK49" s="245"/>
      <c r="AL49" s="169"/>
      <c r="AQ49" s="169"/>
      <c r="AR49" s="170"/>
      <c r="AT49" s="425"/>
      <c r="AU49" s="426"/>
      <c r="AZ49" s="250"/>
      <c r="BA49" s="250"/>
      <c r="BB49" s="297"/>
      <c r="BC49" s="253">
        <v>1</v>
      </c>
      <c r="BD49" s="302"/>
      <c r="BE49" s="303"/>
      <c r="BF49" s="303"/>
      <c r="BG49" s="184"/>
      <c r="BH49" s="184"/>
      <c r="BI49" s="177"/>
      <c r="BJ49" s="177"/>
      <c r="BK49" s="177"/>
      <c r="BL49" s="177"/>
      <c r="BM49" s="177"/>
      <c r="BN49" s="177"/>
      <c r="BO49" s="177"/>
      <c r="BP49" s="241"/>
      <c r="BQ49" s="241"/>
      <c r="BR49" s="274" t="s">
        <v>154</v>
      </c>
      <c r="BS49" s="275"/>
      <c r="BT49" s="249"/>
      <c r="BU49" s="243"/>
      <c r="BV49" s="244"/>
      <c r="BW49" s="257"/>
      <c r="BX49" s="250">
        <v>4</v>
      </c>
      <c r="BY49" s="250"/>
      <c r="BZ49" s="250"/>
      <c r="CA49" s="250"/>
      <c r="CB49" s="250"/>
      <c r="CC49" s="250"/>
      <c r="CD49" s="250"/>
      <c r="CE49" s="250"/>
    </row>
    <row r="50" spans="1:86" ht="9.9499999999999993" customHeight="1" thickTop="1">
      <c r="C50" s="425"/>
      <c r="D50" s="426"/>
      <c r="L50" s="169"/>
      <c r="M50" s="169"/>
      <c r="N50" s="169"/>
      <c r="O50" s="169"/>
      <c r="P50" s="169"/>
      <c r="Q50" s="169"/>
      <c r="R50" s="177"/>
      <c r="S50" s="177"/>
      <c r="T50" s="177"/>
      <c r="U50" s="177"/>
      <c r="V50" s="177"/>
      <c r="W50" s="177"/>
      <c r="X50" s="177"/>
      <c r="Y50" s="178"/>
      <c r="Z50" s="178"/>
      <c r="AA50" s="260"/>
      <c r="AB50" s="273"/>
      <c r="AC50" s="237"/>
      <c r="AD50" s="237" t="s">
        <v>320</v>
      </c>
      <c r="AE50" s="250">
        <v>3</v>
      </c>
      <c r="AF50" s="248"/>
      <c r="AG50" s="248"/>
      <c r="AH50" s="248"/>
      <c r="AI50" s="248"/>
      <c r="AJ50" s="248"/>
      <c r="AK50" s="248"/>
      <c r="AQ50" s="169"/>
      <c r="AR50" s="170"/>
      <c r="AT50" s="425"/>
      <c r="AU50" s="426"/>
      <c r="AZ50" s="250"/>
      <c r="BA50" s="250"/>
      <c r="BB50" s="241"/>
      <c r="BC50" s="241"/>
      <c r="BD50" s="241"/>
      <c r="BE50" s="241"/>
      <c r="BF50" s="241"/>
      <c r="BG50" s="169"/>
      <c r="BH50" s="169"/>
      <c r="BI50" s="177"/>
      <c r="BJ50" s="177"/>
      <c r="BK50" s="177"/>
      <c r="BL50" s="177"/>
      <c r="BM50" s="177"/>
      <c r="BN50" s="177"/>
      <c r="BO50" s="177"/>
      <c r="BP50" s="241"/>
      <c r="BQ50" s="241"/>
      <c r="BR50" s="260"/>
      <c r="BS50" s="273"/>
      <c r="BT50" s="237"/>
      <c r="BU50" s="237"/>
      <c r="BV50" s="250"/>
      <c r="BW50" s="250"/>
      <c r="BX50" s="250"/>
      <c r="BY50" s="250"/>
      <c r="BZ50" s="250"/>
      <c r="CA50" s="250"/>
      <c r="CB50" s="250"/>
      <c r="CC50" s="250"/>
      <c r="CD50" s="250"/>
      <c r="CE50" s="250"/>
    </row>
    <row r="51" spans="1:86" ht="9.9499999999999993" customHeight="1" thickBot="1">
      <c r="C51" s="425"/>
      <c r="D51" s="426"/>
      <c r="L51" s="169"/>
      <c r="M51" s="169"/>
      <c r="N51" s="169"/>
      <c r="O51" s="169"/>
      <c r="P51" s="169"/>
      <c r="Q51" s="169"/>
      <c r="R51" s="429" t="s">
        <v>271</v>
      </c>
      <c r="S51" s="430"/>
      <c r="T51" s="430"/>
      <c r="U51" s="430"/>
      <c r="V51" s="430"/>
      <c r="W51" s="430"/>
      <c r="X51" s="431"/>
      <c r="Y51" s="233"/>
      <c r="Z51" s="233"/>
      <c r="AA51" s="287"/>
      <c r="AB51" s="288"/>
      <c r="AC51" s="237">
        <v>1</v>
      </c>
      <c r="AD51" s="237"/>
      <c r="AE51" s="250"/>
      <c r="AF51" s="248"/>
      <c r="AG51" s="248"/>
      <c r="AH51" s="248"/>
      <c r="AI51" s="248"/>
      <c r="AJ51" s="248"/>
      <c r="AK51" s="248"/>
      <c r="AQ51" s="169"/>
      <c r="AR51" s="170"/>
      <c r="AT51" s="425"/>
      <c r="AU51" s="426"/>
      <c r="BB51" s="169"/>
      <c r="BC51" s="169"/>
      <c r="BD51" s="169"/>
      <c r="BE51" s="169"/>
      <c r="BF51" s="169"/>
      <c r="BG51" s="169"/>
      <c r="BH51" s="169"/>
      <c r="BI51" s="435" t="s">
        <v>327</v>
      </c>
      <c r="BJ51" s="436"/>
      <c r="BK51" s="436"/>
      <c r="BL51" s="436"/>
      <c r="BM51" s="436"/>
      <c r="BN51" s="436"/>
      <c r="BO51" s="437"/>
      <c r="BP51" s="244"/>
      <c r="BQ51" s="244"/>
      <c r="BR51" s="320"/>
      <c r="BS51" s="321"/>
      <c r="BT51" s="237">
        <v>7</v>
      </c>
      <c r="BU51" s="237"/>
      <c r="BV51" s="250"/>
      <c r="BW51" s="250"/>
      <c r="BX51" s="250"/>
      <c r="BY51" s="250"/>
      <c r="BZ51" s="250"/>
      <c r="CA51" s="250"/>
      <c r="CB51" s="250"/>
      <c r="CC51" s="250"/>
      <c r="CD51" s="250"/>
      <c r="CE51" s="250"/>
    </row>
    <row r="52" spans="1:86" ht="9.9499999999999993" customHeight="1" thickTop="1" thickBot="1">
      <c r="C52" s="427"/>
      <c r="D52" s="428"/>
      <c r="L52" s="169"/>
      <c r="M52" s="169"/>
      <c r="N52" s="169"/>
      <c r="O52" s="169"/>
      <c r="P52" s="169"/>
      <c r="Q52" s="169"/>
      <c r="R52" s="432"/>
      <c r="S52" s="433"/>
      <c r="T52" s="433"/>
      <c r="U52" s="433"/>
      <c r="V52" s="433"/>
      <c r="W52" s="433"/>
      <c r="X52" s="434"/>
      <c r="Y52" s="169"/>
      <c r="Z52" s="169"/>
      <c r="AA52" s="169"/>
      <c r="AB52" s="169"/>
      <c r="AC52" s="178"/>
      <c r="AD52" s="178"/>
      <c r="AQ52" s="169"/>
      <c r="AR52" s="170"/>
      <c r="AT52" s="427"/>
      <c r="AU52" s="428"/>
      <c r="BB52" s="169"/>
      <c r="BC52" s="169"/>
      <c r="BD52" s="169"/>
      <c r="BE52" s="169"/>
      <c r="BF52" s="169"/>
      <c r="BG52" s="169"/>
      <c r="BH52" s="169"/>
      <c r="BI52" s="438"/>
      <c r="BJ52" s="439"/>
      <c r="BK52" s="439"/>
      <c r="BL52" s="439"/>
      <c r="BM52" s="439"/>
      <c r="BN52" s="439"/>
      <c r="BO52" s="440"/>
      <c r="BP52" s="241"/>
      <c r="BQ52" s="241"/>
      <c r="BR52" s="241"/>
      <c r="BS52" s="241"/>
      <c r="BT52" s="241"/>
      <c r="BU52" s="241"/>
      <c r="BV52" s="250"/>
      <c r="BW52" s="250"/>
      <c r="BX52" s="250"/>
      <c r="BY52" s="250"/>
      <c r="BZ52" s="250"/>
      <c r="CA52" s="250"/>
      <c r="CB52" s="250"/>
      <c r="CC52" s="250"/>
      <c r="CD52" s="250"/>
      <c r="CE52" s="250"/>
    </row>
    <row r="53" spans="1:86" ht="9.9499999999999993" customHeight="1">
      <c r="C53" s="192"/>
      <c r="D53" s="192"/>
      <c r="L53" s="169"/>
      <c r="M53" s="169"/>
      <c r="N53" s="169"/>
      <c r="O53" s="169"/>
      <c r="P53" s="169"/>
      <c r="Q53" s="169"/>
      <c r="R53" s="177"/>
      <c r="S53" s="177"/>
      <c r="T53" s="177"/>
      <c r="U53" s="177"/>
      <c r="V53" s="177"/>
      <c r="W53" s="177"/>
      <c r="X53" s="177"/>
      <c r="Y53" s="169"/>
      <c r="Z53" s="169"/>
      <c r="AA53" s="169"/>
      <c r="AB53" s="169"/>
      <c r="AC53" s="178"/>
      <c r="AD53" s="178"/>
      <c r="AQ53" s="169"/>
      <c r="AR53" s="170"/>
    </row>
    <row r="54" spans="1:86" ht="9.9499999999999993" customHeight="1">
      <c r="AQ54" s="169"/>
      <c r="AR54" s="170"/>
    </row>
    <row r="55" spans="1:86" ht="9.9499999999999993" customHeight="1">
      <c r="AQ55" s="169"/>
      <c r="AR55" s="170"/>
    </row>
    <row r="56" spans="1:86" ht="9.9499999999999993" customHeight="1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8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</row>
    <row r="57" spans="1:86" ht="9.9499999999999993" customHeight="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70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</row>
    <row r="58" spans="1:86" ht="9.9499999999999993" customHeight="1" thickBo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70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</row>
    <row r="59" spans="1:86" ht="9.9499999999999993" customHeight="1">
      <c r="M59" s="417" t="s">
        <v>157</v>
      </c>
      <c r="N59" s="418"/>
      <c r="O59" s="418"/>
      <c r="P59" s="418"/>
      <c r="Q59" s="418"/>
      <c r="R59" s="418"/>
      <c r="S59" s="418"/>
      <c r="T59" s="418"/>
      <c r="U59" s="418"/>
      <c r="V59" s="418"/>
      <c r="W59" s="418"/>
      <c r="X59" s="418"/>
      <c r="Y59" s="418"/>
      <c r="Z59" s="418"/>
      <c r="AA59" s="418"/>
      <c r="AB59" s="418"/>
      <c r="AC59" s="418"/>
      <c r="AD59" s="447"/>
      <c r="AH59" s="172"/>
      <c r="AI59" s="172"/>
      <c r="AJ59" s="172"/>
      <c r="AK59" s="172"/>
      <c r="AL59" s="172"/>
      <c r="AQ59" s="169"/>
      <c r="AR59" s="170"/>
      <c r="BD59" s="417" t="s">
        <v>158</v>
      </c>
      <c r="BE59" s="418"/>
      <c r="BF59" s="418"/>
      <c r="BG59" s="418"/>
      <c r="BH59" s="418"/>
      <c r="BI59" s="418"/>
      <c r="BJ59" s="418"/>
      <c r="BK59" s="418"/>
      <c r="BL59" s="418"/>
      <c r="BM59" s="418"/>
      <c r="BN59" s="418"/>
      <c r="BO59" s="418"/>
      <c r="BP59" s="418"/>
      <c r="BQ59" s="418"/>
      <c r="BR59" s="418"/>
      <c r="BS59" s="418"/>
      <c r="BT59" s="418"/>
      <c r="BU59" s="447"/>
      <c r="BY59" s="172"/>
      <c r="BZ59" s="172"/>
      <c r="CA59" s="172"/>
      <c r="CB59" s="172"/>
      <c r="CC59" s="172"/>
    </row>
    <row r="60" spans="1:86" ht="9.9499999999999993" customHeight="1" thickBot="1">
      <c r="M60" s="448"/>
      <c r="N60" s="449"/>
      <c r="O60" s="449"/>
      <c r="P60" s="449"/>
      <c r="Q60" s="449"/>
      <c r="R60" s="449"/>
      <c r="S60" s="449"/>
      <c r="T60" s="449"/>
      <c r="U60" s="449"/>
      <c r="V60" s="449"/>
      <c r="W60" s="449"/>
      <c r="X60" s="449"/>
      <c r="Y60" s="449"/>
      <c r="Z60" s="449"/>
      <c r="AA60" s="449"/>
      <c r="AB60" s="449"/>
      <c r="AC60" s="449"/>
      <c r="AD60" s="450"/>
      <c r="AH60" s="172"/>
      <c r="AI60" s="172"/>
      <c r="AJ60" s="172"/>
      <c r="AK60" s="172"/>
      <c r="AL60" s="172"/>
      <c r="AQ60" s="169"/>
      <c r="AR60" s="170"/>
      <c r="BD60" s="448"/>
      <c r="BE60" s="449"/>
      <c r="BF60" s="449"/>
      <c r="BG60" s="449"/>
      <c r="BH60" s="449"/>
      <c r="BI60" s="449"/>
      <c r="BJ60" s="449"/>
      <c r="BK60" s="449"/>
      <c r="BL60" s="449"/>
      <c r="BM60" s="449"/>
      <c r="BN60" s="449"/>
      <c r="BO60" s="449"/>
      <c r="BP60" s="449"/>
      <c r="BQ60" s="449"/>
      <c r="BR60" s="449"/>
      <c r="BS60" s="449"/>
      <c r="BT60" s="449"/>
      <c r="BU60" s="450"/>
      <c r="BY60" s="172"/>
      <c r="BZ60" s="172"/>
      <c r="CA60" s="172"/>
      <c r="CB60" s="172"/>
      <c r="CC60" s="172"/>
    </row>
    <row r="61" spans="1:86" ht="9.9499999999999993" customHeight="1">
      <c r="AQ61" s="169"/>
      <c r="AR61" s="170"/>
    </row>
    <row r="62" spans="1:86" ht="9.9499999999999993" customHeight="1" thickBot="1">
      <c r="U62" s="176"/>
      <c r="AQ62" s="169"/>
      <c r="AR62" s="170"/>
      <c r="AT62" s="193"/>
      <c r="AU62" s="193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</row>
    <row r="63" spans="1:86" ht="9.9499999999999993" customHeight="1" thickBot="1">
      <c r="C63" s="423" t="s">
        <v>166</v>
      </c>
      <c r="D63" s="424"/>
      <c r="L63" s="169"/>
      <c r="M63" s="169"/>
      <c r="N63" s="169"/>
      <c r="O63" s="169"/>
      <c r="P63" s="169"/>
      <c r="Q63" s="169"/>
      <c r="R63" s="435" t="s">
        <v>220</v>
      </c>
      <c r="S63" s="436"/>
      <c r="T63" s="436"/>
      <c r="U63" s="436"/>
      <c r="V63" s="436"/>
      <c r="W63" s="436"/>
      <c r="X63" s="437"/>
      <c r="Y63" s="241"/>
      <c r="Z63" s="241"/>
      <c r="AA63" s="241"/>
      <c r="AB63" s="241"/>
      <c r="AC63" s="241"/>
      <c r="AD63" s="241"/>
      <c r="AE63" s="250"/>
      <c r="AF63" s="250"/>
      <c r="AG63" s="250"/>
      <c r="AH63" s="250"/>
      <c r="AI63" s="250"/>
      <c r="AJ63" s="250"/>
      <c r="AK63" s="250"/>
      <c r="AL63" s="250"/>
      <c r="AM63" s="250"/>
      <c r="AN63" s="250"/>
      <c r="AQ63" s="169"/>
      <c r="AR63" s="170"/>
      <c r="AT63" s="423" t="s">
        <v>167</v>
      </c>
      <c r="AU63" s="424"/>
      <c r="AY63" s="335"/>
      <c r="AZ63" s="335"/>
      <c r="BA63" s="335"/>
      <c r="BB63" s="335"/>
      <c r="BC63" s="336"/>
      <c r="BD63" s="336"/>
      <c r="BE63" s="336"/>
      <c r="BF63" s="336"/>
      <c r="BG63" s="336"/>
      <c r="BH63" s="336"/>
      <c r="BI63" s="451" t="s">
        <v>334</v>
      </c>
      <c r="BJ63" s="452"/>
      <c r="BK63" s="452"/>
      <c r="BL63" s="452"/>
      <c r="BM63" s="452"/>
      <c r="BN63" s="452"/>
      <c r="BO63" s="453"/>
      <c r="BP63" s="347"/>
      <c r="BQ63" s="347"/>
      <c r="BR63" s="347"/>
      <c r="BS63" s="347"/>
      <c r="BT63" s="336"/>
      <c r="BU63" s="336"/>
      <c r="BV63" s="335"/>
      <c r="BW63" s="335"/>
      <c r="BX63" s="335"/>
      <c r="BY63" s="335"/>
      <c r="BZ63" s="335"/>
      <c r="CA63" s="335"/>
      <c r="CB63" s="335"/>
      <c r="CC63" s="335"/>
      <c r="CD63" s="335"/>
      <c r="CE63" s="335"/>
    </row>
    <row r="64" spans="1:86" ht="9.9499999999999993" customHeight="1" thickTop="1">
      <c r="C64" s="425"/>
      <c r="D64" s="426"/>
      <c r="H64" s="250"/>
      <c r="I64" s="250"/>
      <c r="J64" s="250"/>
      <c r="K64" s="250"/>
      <c r="L64" s="241"/>
      <c r="M64" s="241"/>
      <c r="N64" s="241"/>
      <c r="O64" s="241"/>
      <c r="P64" s="241"/>
      <c r="Q64" s="169"/>
      <c r="R64" s="438"/>
      <c r="S64" s="439"/>
      <c r="T64" s="439"/>
      <c r="U64" s="439"/>
      <c r="V64" s="439"/>
      <c r="W64" s="439"/>
      <c r="X64" s="440"/>
      <c r="Y64" s="254"/>
      <c r="Z64" s="254"/>
      <c r="AA64" s="315"/>
      <c r="AB64" s="316"/>
      <c r="AC64" s="237">
        <v>1</v>
      </c>
      <c r="AD64" s="237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Q64" s="169"/>
      <c r="AR64" s="170"/>
      <c r="AT64" s="425"/>
      <c r="AU64" s="426"/>
      <c r="AY64" s="335"/>
      <c r="AZ64" s="335"/>
      <c r="BA64" s="335"/>
      <c r="BB64" s="335"/>
      <c r="BC64" s="336"/>
      <c r="BD64" s="336"/>
      <c r="BE64" s="336"/>
      <c r="BF64" s="336"/>
      <c r="BG64" s="336"/>
      <c r="BH64" s="336"/>
      <c r="BI64" s="454"/>
      <c r="BJ64" s="455"/>
      <c r="BK64" s="455"/>
      <c r="BL64" s="455"/>
      <c r="BM64" s="455"/>
      <c r="BN64" s="455"/>
      <c r="BO64" s="456"/>
      <c r="BP64" s="348"/>
      <c r="BQ64" s="348"/>
      <c r="BR64" s="349"/>
      <c r="BS64" s="350"/>
      <c r="BT64" s="351">
        <v>0</v>
      </c>
      <c r="BU64" s="352"/>
      <c r="BV64" s="352"/>
      <c r="BW64" s="352"/>
      <c r="BX64" s="335"/>
      <c r="BY64" s="335"/>
      <c r="BZ64" s="335"/>
      <c r="CA64" s="335"/>
      <c r="CB64" s="335"/>
      <c r="CC64" s="335"/>
      <c r="CD64" s="335"/>
      <c r="CE64" s="335"/>
    </row>
    <row r="65" spans="3:85" ht="9.9499999999999993" customHeight="1" thickBot="1">
      <c r="C65" s="425"/>
      <c r="D65" s="426"/>
      <c r="H65" s="250"/>
      <c r="I65" s="250"/>
      <c r="J65" s="250"/>
      <c r="K65" s="250"/>
      <c r="L65" s="241"/>
      <c r="M65" s="241"/>
      <c r="N65" s="241"/>
      <c r="O65" s="241"/>
      <c r="P65" s="241"/>
      <c r="Q65" s="169"/>
      <c r="R65" s="177"/>
      <c r="S65" s="177"/>
      <c r="T65" s="177"/>
      <c r="U65" s="177"/>
      <c r="V65" s="177"/>
      <c r="W65" s="177"/>
      <c r="X65" s="177"/>
      <c r="Y65" s="241"/>
      <c r="Z65" s="241"/>
      <c r="AA65" s="260" t="s">
        <v>151</v>
      </c>
      <c r="AB65" s="273"/>
      <c r="AC65" s="237"/>
      <c r="AD65" s="237" t="s">
        <v>319</v>
      </c>
      <c r="AE65" s="250">
        <v>4</v>
      </c>
      <c r="AF65" s="250"/>
      <c r="AG65" s="250"/>
      <c r="AH65" s="250"/>
      <c r="AI65" s="250"/>
      <c r="AJ65" s="250"/>
      <c r="AK65" s="250"/>
      <c r="AL65" s="250"/>
      <c r="AM65" s="250"/>
      <c r="AN65" s="250"/>
      <c r="AQ65" s="169"/>
      <c r="AR65" s="170"/>
      <c r="AT65" s="425"/>
      <c r="AU65" s="426"/>
      <c r="AY65" s="335"/>
      <c r="AZ65" s="335"/>
      <c r="BA65" s="335"/>
      <c r="BB65" s="335"/>
      <c r="BC65" s="336"/>
      <c r="BD65" s="336"/>
      <c r="BE65" s="336"/>
      <c r="BF65" s="336"/>
      <c r="BG65" s="336"/>
      <c r="BH65" s="336"/>
      <c r="BI65" s="224"/>
      <c r="BJ65" s="224"/>
      <c r="BK65" s="224"/>
      <c r="BL65" s="224"/>
      <c r="BM65" s="224"/>
      <c r="BN65" s="224"/>
      <c r="BO65" s="346"/>
      <c r="BP65" s="353"/>
      <c r="BQ65" s="336"/>
      <c r="BR65" s="354" t="s">
        <v>151</v>
      </c>
      <c r="BS65" s="338"/>
      <c r="BT65" s="351"/>
      <c r="BU65" s="352" t="s">
        <v>321</v>
      </c>
      <c r="BV65" s="352">
        <v>2</v>
      </c>
      <c r="BW65" s="352"/>
      <c r="BX65" s="335"/>
      <c r="BY65" s="335"/>
      <c r="BZ65" s="335"/>
      <c r="CA65" s="335"/>
      <c r="CB65" s="335"/>
      <c r="CC65" s="335"/>
      <c r="CD65" s="335"/>
      <c r="CE65" s="335"/>
    </row>
    <row r="66" spans="3:85" ht="9.9499999999999993" customHeight="1" thickTop="1">
      <c r="C66" s="425"/>
      <c r="D66" s="426"/>
      <c r="H66" s="250"/>
      <c r="I66" s="250"/>
      <c r="J66" s="241"/>
      <c r="K66" s="241"/>
      <c r="L66" s="255">
        <v>2</v>
      </c>
      <c r="M66" s="261"/>
      <c r="N66" s="254"/>
      <c r="O66" s="254"/>
      <c r="P66" s="254"/>
      <c r="Q66" s="227"/>
      <c r="R66" s="177"/>
      <c r="S66" s="177"/>
      <c r="T66" s="177"/>
      <c r="U66" s="177"/>
      <c r="V66" s="177"/>
      <c r="W66" s="177"/>
      <c r="X66" s="177"/>
      <c r="Y66" s="241"/>
      <c r="Z66" s="241"/>
      <c r="AA66" s="274"/>
      <c r="AB66" s="275"/>
      <c r="AC66" s="317"/>
      <c r="AD66" s="318" t="s">
        <v>320</v>
      </c>
      <c r="AE66" s="254">
        <v>3</v>
      </c>
      <c r="AF66" s="319"/>
      <c r="AG66" s="263">
        <v>4</v>
      </c>
      <c r="AH66" s="241"/>
      <c r="AI66" s="241"/>
      <c r="AJ66" s="241"/>
      <c r="AK66" s="241"/>
      <c r="AL66" s="241"/>
      <c r="AM66" s="250"/>
      <c r="AN66" s="250"/>
      <c r="AQ66" s="169"/>
      <c r="AR66" s="170"/>
      <c r="AT66" s="425"/>
      <c r="AU66" s="426"/>
      <c r="AY66" s="335"/>
      <c r="AZ66" s="335"/>
      <c r="BA66" s="335"/>
      <c r="BB66" s="335"/>
      <c r="BC66" s="352">
        <v>5</v>
      </c>
      <c r="BD66" s="380"/>
      <c r="BE66" s="381"/>
      <c r="BF66" s="381"/>
      <c r="BG66" s="381"/>
      <c r="BH66" s="381"/>
      <c r="BI66" s="224"/>
      <c r="BJ66" s="224"/>
      <c r="BK66" s="224"/>
      <c r="BL66" s="224"/>
      <c r="BM66" s="224"/>
      <c r="BN66" s="224"/>
      <c r="BO66" s="224"/>
      <c r="BP66" s="352"/>
      <c r="BQ66" s="336"/>
      <c r="BR66" s="338"/>
      <c r="BS66" s="361"/>
      <c r="BT66" s="366"/>
      <c r="BU66" s="367" t="s">
        <v>322</v>
      </c>
      <c r="BV66" s="368">
        <v>3</v>
      </c>
      <c r="BW66" s="369"/>
      <c r="BX66" s="335">
        <v>0</v>
      </c>
      <c r="BY66" s="335"/>
      <c r="BZ66" s="335"/>
      <c r="CA66" s="335"/>
      <c r="CB66" s="335"/>
      <c r="CC66" s="335"/>
      <c r="CD66" s="335"/>
      <c r="CE66" s="335"/>
    </row>
    <row r="67" spans="3:85" ht="9.9499999999999993" customHeight="1" thickBot="1">
      <c r="C67" s="425"/>
      <c r="D67" s="426"/>
      <c r="H67" s="250"/>
      <c r="I67" s="250"/>
      <c r="J67" s="241"/>
      <c r="K67" s="241"/>
      <c r="L67" s="255"/>
      <c r="M67" s="263"/>
      <c r="N67" s="241"/>
      <c r="O67" s="241"/>
      <c r="P67" s="241"/>
      <c r="Q67" s="169"/>
      <c r="R67" s="435" t="s">
        <v>228</v>
      </c>
      <c r="S67" s="436"/>
      <c r="T67" s="436"/>
      <c r="U67" s="436"/>
      <c r="V67" s="436"/>
      <c r="W67" s="436"/>
      <c r="X67" s="437"/>
      <c r="Y67" s="303"/>
      <c r="Z67" s="303"/>
      <c r="AA67" s="308"/>
      <c r="AB67" s="309"/>
      <c r="AC67" s="238">
        <v>1</v>
      </c>
      <c r="AD67" s="237"/>
      <c r="AE67" s="241"/>
      <c r="AF67" s="256"/>
      <c r="AG67" s="263"/>
      <c r="AH67" s="241"/>
      <c r="AI67" s="241"/>
      <c r="AJ67" s="241"/>
      <c r="AK67" s="241"/>
      <c r="AL67" s="241"/>
      <c r="AM67" s="250"/>
      <c r="AN67" s="250"/>
      <c r="AQ67" s="169"/>
      <c r="AR67" s="170"/>
      <c r="AT67" s="425"/>
      <c r="AU67" s="426"/>
      <c r="AY67" s="335"/>
      <c r="AZ67" s="335"/>
      <c r="BA67" s="335"/>
      <c r="BB67" s="335"/>
      <c r="BC67" s="352"/>
      <c r="BD67" s="382"/>
      <c r="BE67" s="336"/>
      <c r="BF67" s="336"/>
      <c r="BG67" s="336"/>
      <c r="BH67" s="336"/>
      <c r="BI67" s="451" t="s">
        <v>335</v>
      </c>
      <c r="BJ67" s="452"/>
      <c r="BK67" s="452"/>
      <c r="BL67" s="452"/>
      <c r="BM67" s="452"/>
      <c r="BN67" s="452"/>
      <c r="BO67" s="453"/>
      <c r="BP67" s="362"/>
      <c r="BQ67" s="363"/>
      <c r="BR67" s="364"/>
      <c r="BS67" s="365"/>
      <c r="BT67" s="370">
        <v>0</v>
      </c>
      <c r="BU67" s="352"/>
      <c r="BV67" s="336"/>
      <c r="BW67" s="344"/>
      <c r="BX67" s="335"/>
      <c r="BY67" s="335"/>
      <c r="BZ67" s="335"/>
      <c r="CA67" s="335"/>
      <c r="CB67" s="335"/>
      <c r="CC67" s="335"/>
      <c r="CD67" s="335"/>
      <c r="CE67" s="335"/>
    </row>
    <row r="68" spans="3:85" ht="9.9499999999999993" customHeight="1" thickTop="1">
      <c r="C68" s="425"/>
      <c r="D68" s="426"/>
      <c r="H68" s="250"/>
      <c r="I68" s="250"/>
      <c r="J68" s="241"/>
      <c r="K68" s="241"/>
      <c r="L68" s="256"/>
      <c r="M68" s="327"/>
      <c r="N68" s="301"/>
      <c r="O68" s="241"/>
      <c r="P68" s="241"/>
      <c r="Q68" s="169"/>
      <c r="R68" s="438"/>
      <c r="S68" s="439"/>
      <c r="T68" s="439"/>
      <c r="U68" s="439"/>
      <c r="V68" s="439"/>
      <c r="W68" s="439"/>
      <c r="X68" s="440"/>
      <c r="Y68" s="250"/>
      <c r="Z68" s="250"/>
      <c r="AA68" s="250"/>
      <c r="AB68" s="250"/>
      <c r="AC68" s="241"/>
      <c r="AD68" s="241"/>
      <c r="AE68" s="241"/>
      <c r="AF68" s="256"/>
      <c r="AG68" s="263"/>
      <c r="AH68" s="241"/>
      <c r="AI68" s="241"/>
      <c r="AJ68" s="241"/>
      <c r="AK68" s="241"/>
      <c r="AL68" s="241"/>
      <c r="AM68" s="250"/>
      <c r="AN68" s="250"/>
      <c r="AQ68" s="169"/>
      <c r="AR68" s="170"/>
      <c r="AT68" s="425"/>
      <c r="AU68" s="426"/>
      <c r="AY68" s="335"/>
      <c r="AZ68" s="335"/>
      <c r="BA68" s="335"/>
      <c r="BB68" s="335"/>
      <c r="BC68" s="336"/>
      <c r="BD68" s="383"/>
      <c r="BE68" s="337"/>
      <c r="BF68" s="336"/>
      <c r="BG68" s="336"/>
      <c r="BH68" s="336"/>
      <c r="BI68" s="454"/>
      <c r="BJ68" s="455"/>
      <c r="BK68" s="455"/>
      <c r="BL68" s="455"/>
      <c r="BM68" s="455"/>
      <c r="BN68" s="455"/>
      <c r="BO68" s="456"/>
      <c r="BP68" s="335"/>
      <c r="BQ68" s="335"/>
      <c r="BR68" s="335"/>
      <c r="BS68" s="335"/>
      <c r="BT68" s="335"/>
      <c r="BU68" s="335"/>
      <c r="BV68" s="336"/>
      <c r="BW68" s="344"/>
      <c r="BX68" s="335"/>
      <c r="BY68" s="335"/>
      <c r="BZ68" s="335"/>
      <c r="CA68" s="335"/>
      <c r="CB68" s="335"/>
      <c r="CC68" s="335"/>
      <c r="CD68" s="335"/>
      <c r="CE68" s="335"/>
    </row>
    <row r="69" spans="3:85" ht="9.9499999999999993" customHeight="1" thickBot="1">
      <c r="C69" s="425"/>
      <c r="D69" s="426"/>
      <c r="H69" s="250"/>
      <c r="I69" s="250"/>
      <c r="J69" s="244"/>
      <c r="K69" s="244"/>
      <c r="L69" s="257"/>
      <c r="M69" s="262" t="s">
        <v>323</v>
      </c>
      <c r="N69" s="260"/>
      <c r="O69" s="241"/>
      <c r="P69" s="241"/>
      <c r="Q69" s="169"/>
      <c r="R69" s="185"/>
      <c r="S69" s="185"/>
      <c r="T69" s="185"/>
      <c r="U69" s="185"/>
      <c r="V69" s="185"/>
      <c r="W69" s="185"/>
      <c r="X69" s="185"/>
      <c r="Y69" s="250"/>
      <c r="Z69" s="250"/>
      <c r="AA69" s="250"/>
      <c r="AB69" s="250"/>
      <c r="AC69" s="241"/>
      <c r="AD69" s="241"/>
      <c r="AE69" s="241" t="s">
        <v>325</v>
      </c>
      <c r="AF69" s="256"/>
      <c r="AG69" s="314"/>
      <c r="AH69" s="244"/>
      <c r="AI69" s="244"/>
      <c r="AJ69" s="244"/>
      <c r="AK69" s="244"/>
      <c r="AL69" s="244"/>
      <c r="AM69" s="250"/>
      <c r="AN69" s="250"/>
      <c r="AQ69" s="169"/>
      <c r="AR69" s="170"/>
      <c r="AT69" s="425"/>
      <c r="AU69" s="426"/>
      <c r="AY69" s="335"/>
      <c r="AZ69" s="335"/>
      <c r="BA69" s="336"/>
      <c r="BB69" s="336"/>
      <c r="BC69" s="336"/>
      <c r="BD69" s="384" t="s">
        <v>323</v>
      </c>
      <c r="BE69" s="338"/>
      <c r="BF69" s="336"/>
      <c r="BG69" s="336"/>
      <c r="BH69" s="336"/>
      <c r="BI69" s="334"/>
      <c r="BJ69" s="334"/>
      <c r="BK69" s="334"/>
      <c r="BL69" s="334"/>
      <c r="BM69" s="334"/>
      <c r="BN69" s="334"/>
      <c r="BO69" s="334"/>
      <c r="BP69" s="335"/>
      <c r="BQ69" s="335"/>
      <c r="BR69" s="335"/>
      <c r="BS69" s="335"/>
      <c r="BT69" s="335"/>
      <c r="BU69" s="335"/>
      <c r="BV69" s="336" t="s">
        <v>325</v>
      </c>
      <c r="BW69" s="336"/>
      <c r="BX69" s="341"/>
      <c r="BY69" s="336"/>
      <c r="BZ69" s="336"/>
      <c r="CA69" s="336"/>
      <c r="CB69" s="336"/>
      <c r="CC69" s="336"/>
      <c r="CD69" s="335"/>
      <c r="CE69" s="335"/>
    </row>
    <row r="70" spans="3:85" ht="9.9499999999999993" customHeight="1" thickTop="1">
      <c r="C70" s="425"/>
      <c r="D70" s="426"/>
      <c r="H70" s="241"/>
      <c r="I70" s="256">
        <v>2</v>
      </c>
      <c r="J70" s="241"/>
      <c r="K70" s="241"/>
      <c r="L70" s="241"/>
      <c r="M70" s="259"/>
      <c r="N70" s="260"/>
      <c r="O70" s="241"/>
      <c r="P70" s="241"/>
      <c r="Q70" s="169"/>
      <c r="R70" s="177"/>
      <c r="S70" s="177"/>
      <c r="T70" s="177"/>
      <c r="U70" s="177"/>
      <c r="V70" s="177"/>
      <c r="W70" s="177"/>
      <c r="X70" s="177"/>
      <c r="Y70" s="250"/>
      <c r="Z70" s="250"/>
      <c r="AA70" s="250"/>
      <c r="AB70" s="250"/>
      <c r="AC70" s="250"/>
      <c r="AD70" s="250"/>
      <c r="AE70" s="241"/>
      <c r="AF70" s="258"/>
      <c r="AG70" s="241"/>
      <c r="AH70" s="241"/>
      <c r="AI70" s="241"/>
      <c r="AJ70" s="241"/>
      <c r="AK70" s="241"/>
      <c r="AL70" s="258"/>
      <c r="AM70" s="250">
        <v>1</v>
      </c>
      <c r="AN70" s="250"/>
      <c r="AO70" s="396" t="s">
        <v>330</v>
      </c>
      <c r="AP70" s="397"/>
      <c r="AQ70" s="169"/>
      <c r="AR70" s="170"/>
      <c r="AT70" s="425"/>
      <c r="AU70" s="426"/>
      <c r="AY70" s="335"/>
      <c r="AZ70" s="336">
        <v>4</v>
      </c>
      <c r="BA70" s="380"/>
      <c r="BB70" s="381"/>
      <c r="BC70" s="385"/>
      <c r="BD70" s="338"/>
      <c r="BE70" s="338"/>
      <c r="BF70" s="336"/>
      <c r="BG70" s="336"/>
      <c r="BH70" s="336"/>
      <c r="BI70" s="224"/>
      <c r="BJ70" s="224"/>
      <c r="BK70" s="224"/>
      <c r="BL70" s="224"/>
      <c r="BM70" s="224"/>
      <c r="BN70" s="224"/>
      <c r="BO70" s="224"/>
      <c r="BP70" s="335"/>
      <c r="BQ70" s="335"/>
      <c r="BR70" s="335"/>
      <c r="BS70" s="335"/>
      <c r="BT70" s="336"/>
      <c r="BU70" s="336"/>
      <c r="BV70" s="336"/>
      <c r="BW70" s="373"/>
      <c r="BX70" s="376"/>
      <c r="BY70" s="368"/>
      <c r="BZ70" s="368"/>
      <c r="CA70" s="368"/>
      <c r="CB70" s="368"/>
      <c r="CC70" s="369"/>
      <c r="CD70" s="335">
        <v>1</v>
      </c>
      <c r="CE70" s="335"/>
      <c r="CF70" s="396" t="s">
        <v>341</v>
      </c>
      <c r="CG70" s="397"/>
    </row>
    <row r="71" spans="3:85" ht="9.9499999999999993" customHeight="1" thickBot="1">
      <c r="C71" s="425"/>
      <c r="D71" s="426"/>
      <c r="H71" s="241"/>
      <c r="I71" s="256"/>
      <c r="J71" s="241"/>
      <c r="K71" s="241"/>
      <c r="L71" s="241"/>
      <c r="M71" s="300"/>
      <c r="N71" s="301"/>
      <c r="O71" s="241"/>
      <c r="P71" s="241"/>
      <c r="Q71" s="169"/>
      <c r="R71" s="435" t="s">
        <v>235</v>
      </c>
      <c r="S71" s="436"/>
      <c r="T71" s="436"/>
      <c r="U71" s="436"/>
      <c r="V71" s="436"/>
      <c r="W71" s="436"/>
      <c r="X71" s="437"/>
      <c r="Y71" s="250"/>
      <c r="Z71" s="250"/>
      <c r="AA71" s="250"/>
      <c r="AB71" s="250"/>
      <c r="AC71" s="250"/>
      <c r="AD71" s="250"/>
      <c r="AE71" s="241"/>
      <c r="AF71" s="258"/>
      <c r="AG71" s="241"/>
      <c r="AH71" s="241"/>
      <c r="AI71" s="241"/>
      <c r="AJ71" s="241"/>
      <c r="AK71" s="241"/>
      <c r="AL71" s="258"/>
      <c r="AM71" s="250"/>
      <c r="AN71" s="250"/>
      <c r="AO71" s="398"/>
      <c r="AP71" s="399"/>
      <c r="AQ71" s="169"/>
      <c r="AR71" s="170"/>
      <c r="AT71" s="425"/>
      <c r="AU71" s="426"/>
      <c r="AY71" s="335"/>
      <c r="AZ71" s="336"/>
      <c r="BA71" s="382"/>
      <c r="BB71" s="336"/>
      <c r="BC71" s="344"/>
      <c r="BD71" s="337"/>
      <c r="BE71" s="337"/>
      <c r="BF71" s="336"/>
      <c r="BG71" s="336"/>
      <c r="BH71" s="336"/>
      <c r="BI71" s="451" t="s">
        <v>30</v>
      </c>
      <c r="BJ71" s="452"/>
      <c r="BK71" s="452"/>
      <c r="BL71" s="452"/>
      <c r="BM71" s="452"/>
      <c r="BN71" s="452"/>
      <c r="BO71" s="453"/>
      <c r="BP71" s="341"/>
      <c r="BQ71" s="336"/>
      <c r="BR71" s="336"/>
      <c r="BS71" s="336"/>
      <c r="BT71" s="336"/>
      <c r="BU71" s="336"/>
      <c r="BV71" s="336"/>
      <c r="BW71" s="373"/>
      <c r="BX71" s="377"/>
      <c r="BY71" s="336"/>
      <c r="BZ71" s="336"/>
      <c r="CA71" s="336"/>
      <c r="CB71" s="336"/>
      <c r="CC71" s="344"/>
      <c r="CD71" s="335"/>
      <c r="CE71" s="335"/>
      <c r="CF71" s="398"/>
      <c r="CG71" s="399"/>
    </row>
    <row r="72" spans="3:85" ht="9.9499999999999993" customHeight="1" thickTop="1">
      <c r="C72" s="425"/>
      <c r="D72" s="426"/>
      <c r="H72" s="241"/>
      <c r="I72" s="256"/>
      <c r="J72" s="241"/>
      <c r="K72" s="241"/>
      <c r="L72" s="253"/>
      <c r="M72" s="268"/>
      <c r="N72" s="241"/>
      <c r="O72" s="241"/>
      <c r="P72" s="241"/>
      <c r="Q72" s="169"/>
      <c r="R72" s="438"/>
      <c r="S72" s="439"/>
      <c r="T72" s="439"/>
      <c r="U72" s="439"/>
      <c r="V72" s="439"/>
      <c r="W72" s="439"/>
      <c r="X72" s="440"/>
      <c r="Y72" s="299"/>
      <c r="Z72" s="299"/>
      <c r="AA72" s="306"/>
      <c r="AB72" s="307"/>
      <c r="AC72" s="238">
        <v>3</v>
      </c>
      <c r="AD72" s="237"/>
      <c r="AE72" s="241"/>
      <c r="AF72" s="258"/>
      <c r="AG72" s="323"/>
      <c r="AH72" s="324"/>
      <c r="AI72" s="241">
        <v>1</v>
      </c>
      <c r="AJ72" s="241"/>
      <c r="AK72" s="241"/>
      <c r="AL72" s="258"/>
      <c r="AM72" s="250"/>
      <c r="AN72" s="250"/>
      <c r="AO72" s="398"/>
      <c r="AP72" s="399"/>
      <c r="AQ72" s="169"/>
      <c r="AR72" s="170"/>
      <c r="AT72" s="425"/>
      <c r="AU72" s="426"/>
      <c r="AY72" s="335"/>
      <c r="AZ72" s="336"/>
      <c r="BA72" s="382"/>
      <c r="BB72" s="336"/>
      <c r="BC72" s="340"/>
      <c r="BD72" s="341"/>
      <c r="BE72" s="336"/>
      <c r="BF72" s="336"/>
      <c r="BG72" s="336"/>
      <c r="BH72" s="336"/>
      <c r="BI72" s="454"/>
      <c r="BJ72" s="455"/>
      <c r="BK72" s="455"/>
      <c r="BL72" s="455"/>
      <c r="BM72" s="455"/>
      <c r="BN72" s="455"/>
      <c r="BO72" s="456"/>
      <c r="BP72" s="368"/>
      <c r="BQ72" s="368"/>
      <c r="BR72" s="371"/>
      <c r="BS72" s="372"/>
      <c r="BT72" s="352">
        <v>3</v>
      </c>
      <c r="BU72" s="352"/>
      <c r="BV72" s="336"/>
      <c r="BW72" s="373"/>
      <c r="BX72" s="390"/>
      <c r="BY72" s="391"/>
      <c r="BZ72" s="336">
        <v>2</v>
      </c>
      <c r="CA72" s="336"/>
      <c r="CB72" s="336"/>
      <c r="CC72" s="344"/>
      <c r="CD72" s="335"/>
      <c r="CE72" s="335"/>
      <c r="CF72" s="398"/>
      <c r="CG72" s="399"/>
    </row>
    <row r="73" spans="3:85" ht="9.9499999999999993" customHeight="1" thickBot="1">
      <c r="C73" s="425"/>
      <c r="D73" s="426"/>
      <c r="H73" s="241"/>
      <c r="I73" s="256"/>
      <c r="J73" s="241"/>
      <c r="K73" s="241"/>
      <c r="L73" s="253">
        <v>0</v>
      </c>
      <c r="M73" s="302"/>
      <c r="N73" s="303"/>
      <c r="O73" s="303"/>
      <c r="P73" s="303"/>
      <c r="Q73" s="184"/>
      <c r="R73" s="177"/>
      <c r="S73" s="177"/>
      <c r="T73" s="177"/>
      <c r="U73" s="177"/>
      <c r="V73" s="177"/>
      <c r="W73" s="177"/>
      <c r="X73" s="177"/>
      <c r="Y73" s="241"/>
      <c r="Z73" s="241"/>
      <c r="AA73" s="274" t="s">
        <v>154</v>
      </c>
      <c r="AB73" s="275"/>
      <c r="AC73" s="249"/>
      <c r="AD73" s="243"/>
      <c r="AE73" s="244"/>
      <c r="AF73" s="326"/>
      <c r="AG73" s="241">
        <v>0</v>
      </c>
      <c r="AH73" s="289"/>
      <c r="AI73" s="241"/>
      <c r="AJ73" s="241"/>
      <c r="AK73" s="241"/>
      <c r="AL73" s="258"/>
      <c r="AM73" s="250"/>
      <c r="AN73" s="250"/>
      <c r="AO73" s="398"/>
      <c r="AP73" s="399"/>
      <c r="AQ73" s="169"/>
      <c r="AR73" s="170"/>
      <c r="AT73" s="425"/>
      <c r="AU73" s="426"/>
      <c r="AY73" s="335"/>
      <c r="AZ73" s="336"/>
      <c r="BA73" s="382"/>
      <c r="BB73" s="336"/>
      <c r="BC73" s="340">
        <v>2</v>
      </c>
      <c r="BD73" s="342"/>
      <c r="BE73" s="343"/>
      <c r="BF73" s="343"/>
      <c r="BG73" s="343"/>
      <c r="BH73" s="343"/>
      <c r="BI73" s="224"/>
      <c r="BJ73" s="224"/>
      <c r="BK73" s="224"/>
      <c r="BL73" s="224"/>
      <c r="BM73" s="224"/>
      <c r="BN73" s="224"/>
      <c r="BO73" s="224"/>
      <c r="BP73" s="336"/>
      <c r="BQ73" s="336"/>
      <c r="BR73" s="338" t="s">
        <v>154</v>
      </c>
      <c r="BS73" s="361"/>
      <c r="BT73" s="374"/>
      <c r="BU73" s="374"/>
      <c r="BV73" s="363"/>
      <c r="BW73" s="375"/>
      <c r="BX73" s="336"/>
      <c r="BY73" s="392"/>
      <c r="BZ73" s="336"/>
      <c r="CA73" s="336"/>
      <c r="CB73" s="336"/>
      <c r="CC73" s="344"/>
      <c r="CD73" s="335"/>
      <c r="CE73" s="335"/>
      <c r="CF73" s="398"/>
      <c r="CG73" s="399"/>
    </row>
    <row r="74" spans="3:85" ht="9.9499999999999993" customHeight="1" thickTop="1">
      <c r="C74" s="425"/>
      <c r="D74" s="426"/>
      <c r="H74" s="241"/>
      <c r="I74" s="256"/>
      <c r="J74" s="241"/>
      <c r="K74" s="241"/>
      <c r="L74" s="241"/>
      <c r="M74" s="241"/>
      <c r="N74" s="241"/>
      <c r="O74" s="241"/>
      <c r="P74" s="241"/>
      <c r="Q74" s="169"/>
      <c r="R74" s="177"/>
      <c r="S74" s="177"/>
      <c r="T74" s="177"/>
      <c r="U74" s="177"/>
      <c r="V74" s="177"/>
      <c r="W74" s="177"/>
      <c r="X74" s="177"/>
      <c r="Y74" s="241"/>
      <c r="Z74" s="241"/>
      <c r="AA74" s="260"/>
      <c r="AB74" s="273"/>
      <c r="AC74" s="237"/>
      <c r="AD74" s="237"/>
      <c r="AE74" s="250"/>
      <c r="AF74" s="250"/>
      <c r="AG74" s="241"/>
      <c r="AH74" s="289"/>
      <c r="AI74" s="241"/>
      <c r="AJ74" s="241"/>
      <c r="AK74" s="241"/>
      <c r="AL74" s="258"/>
      <c r="AM74" s="250"/>
      <c r="AN74" s="250"/>
      <c r="AO74" s="398"/>
      <c r="AP74" s="399"/>
      <c r="AQ74" s="169"/>
      <c r="AR74" s="170"/>
      <c r="AT74" s="425"/>
      <c r="AU74" s="426"/>
      <c r="AY74" s="335"/>
      <c r="AZ74" s="336"/>
      <c r="BA74" s="382"/>
      <c r="BB74" s="336"/>
      <c r="BC74" s="336"/>
      <c r="BD74" s="336"/>
      <c r="BE74" s="336"/>
      <c r="BF74" s="336"/>
      <c r="BG74" s="336"/>
      <c r="BH74" s="336"/>
      <c r="BI74" s="224"/>
      <c r="BJ74" s="224"/>
      <c r="BK74" s="224"/>
      <c r="BL74" s="224"/>
      <c r="BM74" s="224"/>
      <c r="BN74" s="224"/>
      <c r="BO74" s="224"/>
      <c r="BP74" s="336"/>
      <c r="BQ74" s="336"/>
      <c r="BR74" s="354"/>
      <c r="BS74" s="338"/>
      <c r="BT74" s="351"/>
      <c r="BU74" s="352"/>
      <c r="BV74" s="335"/>
      <c r="BW74" s="335"/>
      <c r="BX74" s="336">
        <v>2</v>
      </c>
      <c r="BY74" s="392"/>
      <c r="BZ74" s="336"/>
      <c r="CA74" s="336"/>
      <c r="CB74" s="336"/>
      <c r="CC74" s="344"/>
      <c r="CD74" s="335"/>
      <c r="CE74" s="335"/>
      <c r="CF74" s="398"/>
      <c r="CG74" s="399"/>
    </row>
    <row r="75" spans="3:85" ht="9.9499999999999993" customHeight="1" thickBot="1">
      <c r="C75" s="425"/>
      <c r="D75" s="426"/>
      <c r="H75" s="241"/>
      <c r="I75" s="256"/>
      <c r="J75" s="241"/>
      <c r="K75" s="241"/>
      <c r="L75" s="241"/>
      <c r="M75" s="241"/>
      <c r="N75" s="241"/>
      <c r="O75" s="241"/>
      <c r="P75" s="241"/>
      <c r="Q75" s="169"/>
      <c r="R75" s="435" t="s">
        <v>245</v>
      </c>
      <c r="S75" s="436"/>
      <c r="T75" s="436"/>
      <c r="U75" s="436"/>
      <c r="V75" s="436"/>
      <c r="W75" s="436"/>
      <c r="X75" s="437"/>
      <c r="Y75" s="244"/>
      <c r="Z75" s="244"/>
      <c r="AA75" s="320"/>
      <c r="AB75" s="321"/>
      <c r="AC75" s="237">
        <v>6</v>
      </c>
      <c r="AD75" s="237"/>
      <c r="AE75" s="250"/>
      <c r="AF75" s="250"/>
      <c r="AG75" s="241"/>
      <c r="AH75" s="289"/>
      <c r="AI75" s="241"/>
      <c r="AJ75" s="241"/>
      <c r="AK75" s="241"/>
      <c r="AL75" s="258"/>
      <c r="AM75" s="250"/>
      <c r="AN75" s="250"/>
      <c r="AO75" s="398"/>
      <c r="AP75" s="399"/>
      <c r="AQ75" s="169"/>
      <c r="AR75" s="170"/>
      <c r="AT75" s="425"/>
      <c r="AU75" s="426"/>
      <c r="AY75" s="335"/>
      <c r="AZ75" s="336"/>
      <c r="BA75" s="382"/>
      <c r="BB75" s="336"/>
      <c r="BC75" s="336"/>
      <c r="BD75" s="336"/>
      <c r="BE75" s="336"/>
      <c r="BF75" s="336"/>
      <c r="BG75" s="336"/>
      <c r="BH75" s="336"/>
      <c r="BI75" s="451" t="s">
        <v>336</v>
      </c>
      <c r="BJ75" s="452"/>
      <c r="BK75" s="452"/>
      <c r="BL75" s="452"/>
      <c r="BM75" s="452"/>
      <c r="BN75" s="452"/>
      <c r="BO75" s="453"/>
      <c r="BP75" s="343"/>
      <c r="BQ75" s="343"/>
      <c r="BR75" s="356"/>
      <c r="BS75" s="357"/>
      <c r="BT75" s="351">
        <v>2</v>
      </c>
      <c r="BU75" s="352"/>
      <c r="BV75" s="335"/>
      <c r="BW75" s="335"/>
      <c r="BX75" s="336"/>
      <c r="BY75" s="392"/>
      <c r="BZ75" s="336"/>
      <c r="CA75" s="336"/>
      <c r="CB75" s="336"/>
      <c r="CC75" s="344"/>
      <c r="CD75" s="335"/>
      <c r="CE75" s="335"/>
      <c r="CF75" s="398"/>
      <c r="CG75" s="399"/>
    </row>
    <row r="76" spans="3:85" ht="9.9499999999999993" customHeight="1" thickTop="1">
      <c r="C76" s="425"/>
      <c r="D76" s="426"/>
      <c r="H76" s="241"/>
      <c r="I76" s="256"/>
      <c r="J76" s="241"/>
      <c r="K76" s="241"/>
      <c r="L76" s="241"/>
      <c r="M76" s="241"/>
      <c r="N76" s="241"/>
      <c r="O76" s="241"/>
      <c r="P76" s="241"/>
      <c r="Q76" s="169"/>
      <c r="R76" s="438"/>
      <c r="S76" s="439"/>
      <c r="T76" s="439"/>
      <c r="U76" s="439"/>
      <c r="V76" s="439"/>
      <c r="W76" s="439"/>
      <c r="X76" s="440"/>
      <c r="Y76" s="241"/>
      <c r="Z76" s="241"/>
      <c r="AA76" s="241"/>
      <c r="AB76" s="241"/>
      <c r="AC76" s="241"/>
      <c r="AD76" s="241"/>
      <c r="AE76" s="250"/>
      <c r="AF76" s="250"/>
      <c r="AG76" s="241"/>
      <c r="AH76" s="289"/>
      <c r="AI76" s="241"/>
      <c r="AJ76" s="241"/>
      <c r="AK76" s="241"/>
      <c r="AL76" s="258"/>
      <c r="AM76" s="250"/>
      <c r="AN76" s="250"/>
      <c r="AO76" s="398"/>
      <c r="AP76" s="399"/>
      <c r="AQ76" s="169"/>
      <c r="AR76" s="170"/>
      <c r="AT76" s="425"/>
      <c r="AU76" s="426"/>
      <c r="AY76" s="336"/>
      <c r="AZ76" s="386"/>
      <c r="BA76" s="382"/>
      <c r="BB76" s="336"/>
      <c r="BC76" s="336"/>
      <c r="BD76" s="336"/>
      <c r="BE76" s="336"/>
      <c r="BF76" s="336"/>
      <c r="BG76" s="336"/>
      <c r="BH76" s="336"/>
      <c r="BI76" s="454"/>
      <c r="BJ76" s="455"/>
      <c r="BK76" s="455"/>
      <c r="BL76" s="455"/>
      <c r="BM76" s="455"/>
      <c r="BN76" s="455"/>
      <c r="BO76" s="456"/>
      <c r="BP76" s="336"/>
      <c r="BQ76" s="336"/>
      <c r="BR76" s="336"/>
      <c r="BS76" s="336"/>
      <c r="BT76" s="336"/>
      <c r="BU76" s="336"/>
      <c r="BV76" s="335"/>
      <c r="BW76" s="335"/>
      <c r="BX76" s="336"/>
      <c r="BY76" s="392"/>
      <c r="BZ76" s="336"/>
      <c r="CA76" s="336"/>
      <c r="CB76" s="336"/>
      <c r="CC76" s="344"/>
      <c r="CD76" s="335"/>
      <c r="CE76" s="335"/>
      <c r="CF76" s="398"/>
      <c r="CG76" s="399"/>
    </row>
    <row r="77" spans="3:85" ht="9.9499999999999993" customHeight="1" thickBot="1">
      <c r="C77" s="425"/>
      <c r="D77" s="426"/>
      <c r="H77" s="244"/>
      <c r="I77" s="257"/>
      <c r="J77" s="241" t="s">
        <v>324</v>
      </c>
      <c r="K77" s="241"/>
      <c r="L77" s="241"/>
      <c r="M77" s="241"/>
      <c r="N77" s="241"/>
      <c r="O77" s="241"/>
      <c r="P77" s="241"/>
      <c r="Q77" s="169"/>
      <c r="R77" s="177"/>
      <c r="S77" s="177"/>
      <c r="T77" s="177"/>
      <c r="U77" s="177"/>
      <c r="V77" s="177"/>
      <c r="W77" s="177"/>
      <c r="X77" s="177"/>
      <c r="Y77" s="241"/>
      <c r="Z77" s="241"/>
      <c r="AA77" s="241"/>
      <c r="AB77" s="241"/>
      <c r="AC77" s="241"/>
      <c r="AD77" s="241"/>
      <c r="AE77" s="250"/>
      <c r="AF77" s="250"/>
      <c r="AG77" s="241" t="s">
        <v>326</v>
      </c>
      <c r="AH77" s="289"/>
      <c r="AI77" s="251" t="s">
        <v>321</v>
      </c>
      <c r="AJ77" s="325">
        <v>5</v>
      </c>
      <c r="AK77" s="241" t="s">
        <v>324</v>
      </c>
      <c r="AL77" s="258"/>
      <c r="AM77" s="250" t="s">
        <v>319</v>
      </c>
      <c r="AN77" s="250">
        <v>3</v>
      </c>
      <c r="AO77" s="398"/>
      <c r="AP77" s="399"/>
      <c r="AQ77" s="169"/>
      <c r="AR77" s="170"/>
      <c r="AT77" s="425"/>
      <c r="AU77" s="426"/>
      <c r="AY77" s="387"/>
      <c r="AZ77" s="388"/>
      <c r="BA77" s="382" t="s">
        <v>324</v>
      </c>
      <c r="BB77" s="336"/>
      <c r="BC77" s="336"/>
      <c r="BD77" s="336"/>
      <c r="BE77" s="336"/>
      <c r="BF77" s="336"/>
      <c r="BG77" s="336"/>
      <c r="BH77" s="336"/>
      <c r="BI77" s="224"/>
      <c r="BJ77" s="224"/>
      <c r="BK77" s="224"/>
      <c r="BL77" s="224"/>
      <c r="BM77" s="224"/>
      <c r="BN77" s="224"/>
      <c r="BO77" s="224"/>
      <c r="BP77" s="336"/>
      <c r="BQ77" s="336"/>
      <c r="BR77" s="336"/>
      <c r="BS77" s="336"/>
      <c r="BT77" s="336"/>
      <c r="BU77" s="336"/>
      <c r="BV77" s="335"/>
      <c r="BW77" s="335"/>
      <c r="BX77" s="336" t="s">
        <v>326</v>
      </c>
      <c r="BY77" s="392"/>
      <c r="BZ77" s="394"/>
      <c r="CA77" s="395"/>
      <c r="CB77" s="336" t="s">
        <v>324</v>
      </c>
      <c r="CC77" s="336"/>
      <c r="CD77" s="341"/>
      <c r="CE77" s="336"/>
      <c r="CF77" s="398"/>
      <c r="CG77" s="399"/>
    </row>
    <row r="78" spans="3:85" ht="9.9499999999999993" customHeight="1" thickTop="1">
      <c r="C78" s="425"/>
      <c r="D78" s="426"/>
      <c r="H78" s="241"/>
      <c r="I78" s="258"/>
      <c r="J78" s="268"/>
      <c r="K78" s="241"/>
      <c r="L78" s="241"/>
      <c r="M78" s="241"/>
      <c r="N78" s="241"/>
      <c r="O78" s="241"/>
      <c r="P78" s="241"/>
      <c r="Q78" s="169"/>
      <c r="R78" s="177"/>
      <c r="S78" s="177"/>
      <c r="T78" s="177"/>
      <c r="U78" s="177"/>
      <c r="V78" s="177"/>
      <c r="W78" s="177"/>
      <c r="X78" s="177"/>
      <c r="Y78" s="241"/>
      <c r="Z78" s="241"/>
      <c r="AA78" s="241"/>
      <c r="AB78" s="241"/>
      <c r="AC78" s="241"/>
      <c r="AD78" s="241"/>
      <c r="AE78" s="250"/>
      <c r="AF78" s="250"/>
      <c r="AG78" s="241"/>
      <c r="AH78" s="290"/>
      <c r="AI78" s="252" t="s">
        <v>322</v>
      </c>
      <c r="AJ78" s="241">
        <v>4</v>
      </c>
      <c r="AK78" s="241"/>
      <c r="AL78" s="256"/>
      <c r="AM78" s="261" t="s">
        <v>320</v>
      </c>
      <c r="AN78" s="254">
        <v>4</v>
      </c>
      <c r="AO78" s="398"/>
      <c r="AP78" s="399"/>
      <c r="AQ78" s="169"/>
      <c r="AR78" s="170"/>
      <c r="AT78" s="425"/>
      <c r="AU78" s="426"/>
      <c r="AY78" s="336"/>
      <c r="AZ78" s="344"/>
      <c r="BA78" s="336"/>
      <c r="BB78" s="336"/>
      <c r="BC78" s="336"/>
      <c r="BD78" s="336"/>
      <c r="BE78" s="336"/>
      <c r="BF78" s="336"/>
      <c r="BG78" s="336"/>
      <c r="BH78" s="336"/>
      <c r="BI78" s="224"/>
      <c r="BJ78" s="224"/>
      <c r="BK78" s="224"/>
      <c r="BL78" s="224"/>
      <c r="BM78" s="224"/>
      <c r="BN78" s="224"/>
      <c r="BO78" s="224"/>
      <c r="BP78" s="336"/>
      <c r="BQ78" s="336"/>
      <c r="BR78" s="336"/>
      <c r="BS78" s="336"/>
      <c r="BT78" s="336"/>
      <c r="BU78" s="336"/>
      <c r="BV78" s="335"/>
      <c r="BW78" s="335"/>
      <c r="BX78" s="336"/>
      <c r="BY78" s="355"/>
      <c r="BZ78" s="393"/>
      <c r="CA78" s="336"/>
      <c r="CB78" s="336"/>
      <c r="CC78" s="373"/>
      <c r="CD78" s="376"/>
      <c r="CE78" s="368"/>
      <c r="CF78" s="398"/>
      <c r="CG78" s="399"/>
    </row>
    <row r="79" spans="3:85" ht="9.9499999999999993" customHeight="1" thickBot="1">
      <c r="C79" s="425"/>
      <c r="D79" s="426"/>
      <c r="H79" s="250"/>
      <c r="I79" s="250"/>
      <c r="J79" s="268"/>
      <c r="K79" s="241"/>
      <c r="L79" s="241"/>
      <c r="M79" s="241"/>
      <c r="N79" s="241"/>
      <c r="O79" s="241"/>
      <c r="P79" s="241"/>
      <c r="Q79" s="169"/>
      <c r="R79" s="435" t="s">
        <v>254</v>
      </c>
      <c r="S79" s="436"/>
      <c r="T79" s="436"/>
      <c r="U79" s="436"/>
      <c r="V79" s="436"/>
      <c r="W79" s="436"/>
      <c r="X79" s="437"/>
      <c r="Y79" s="241"/>
      <c r="Z79" s="241"/>
      <c r="AA79" s="241"/>
      <c r="AB79" s="241"/>
      <c r="AC79" s="241"/>
      <c r="AD79" s="241"/>
      <c r="AE79" s="250"/>
      <c r="AF79" s="250"/>
      <c r="AG79" s="241"/>
      <c r="AH79" s="290"/>
      <c r="AI79" s="241"/>
      <c r="AJ79" s="241"/>
      <c r="AK79" s="241"/>
      <c r="AL79" s="256"/>
      <c r="AM79" s="250"/>
      <c r="AN79" s="250"/>
      <c r="AO79" s="398"/>
      <c r="AP79" s="399"/>
      <c r="AQ79" s="169"/>
      <c r="AR79" s="170"/>
      <c r="AT79" s="425"/>
      <c r="AU79" s="426"/>
      <c r="AY79" s="335"/>
      <c r="AZ79" s="335"/>
      <c r="BA79" s="341"/>
      <c r="BB79" s="336"/>
      <c r="BC79" s="336"/>
      <c r="BD79" s="336"/>
      <c r="BE79" s="336"/>
      <c r="BF79" s="336"/>
      <c r="BG79" s="336"/>
      <c r="BH79" s="336"/>
      <c r="BI79" s="451" t="s">
        <v>337</v>
      </c>
      <c r="BJ79" s="452"/>
      <c r="BK79" s="452"/>
      <c r="BL79" s="452"/>
      <c r="BM79" s="452"/>
      <c r="BN79" s="452"/>
      <c r="BO79" s="453"/>
      <c r="BP79" s="341"/>
      <c r="BQ79" s="336"/>
      <c r="BR79" s="336"/>
      <c r="BS79" s="336"/>
      <c r="BT79" s="336"/>
      <c r="BU79" s="336"/>
      <c r="BV79" s="335"/>
      <c r="BW79" s="335"/>
      <c r="BX79" s="336"/>
      <c r="BY79" s="355"/>
      <c r="BZ79" s="336"/>
      <c r="CA79" s="336"/>
      <c r="CB79" s="336"/>
      <c r="CC79" s="373"/>
      <c r="CD79" s="377"/>
      <c r="CE79" s="336"/>
      <c r="CF79" s="398"/>
      <c r="CG79" s="399"/>
    </row>
    <row r="80" spans="3:85" ht="9.9499999999999993" customHeight="1" thickTop="1">
      <c r="C80" s="425"/>
      <c r="D80" s="426"/>
      <c r="H80" s="250"/>
      <c r="I80" s="250"/>
      <c r="J80" s="268"/>
      <c r="K80" s="241"/>
      <c r="L80" s="241"/>
      <c r="M80" s="241"/>
      <c r="N80" s="241"/>
      <c r="O80" s="241"/>
      <c r="P80" s="241"/>
      <c r="Q80" s="169"/>
      <c r="R80" s="438"/>
      <c r="S80" s="439"/>
      <c r="T80" s="439"/>
      <c r="U80" s="439"/>
      <c r="V80" s="439"/>
      <c r="W80" s="439"/>
      <c r="X80" s="440"/>
      <c r="Y80" s="299"/>
      <c r="Z80" s="299"/>
      <c r="AA80" s="306"/>
      <c r="AB80" s="307"/>
      <c r="AC80" s="238">
        <v>0</v>
      </c>
      <c r="AD80" s="237"/>
      <c r="AE80" s="250"/>
      <c r="AF80" s="250"/>
      <c r="AG80" s="241"/>
      <c r="AH80" s="290"/>
      <c r="AI80" s="241"/>
      <c r="AJ80" s="241"/>
      <c r="AK80" s="241"/>
      <c r="AL80" s="256"/>
      <c r="AM80" s="250"/>
      <c r="AN80" s="250"/>
      <c r="AO80" s="398"/>
      <c r="AP80" s="399"/>
      <c r="AQ80" s="169"/>
      <c r="AR80" s="170"/>
      <c r="AT80" s="425"/>
      <c r="AU80" s="426"/>
      <c r="AY80" s="335"/>
      <c r="AZ80" s="335"/>
      <c r="BA80" s="341"/>
      <c r="BB80" s="336"/>
      <c r="BC80" s="336"/>
      <c r="BD80" s="336"/>
      <c r="BE80" s="336"/>
      <c r="BF80" s="336"/>
      <c r="BG80" s="336"/>
      <c r="BH80" s="336"/>
      <c r="BI80" s="454"/>
      <c r="BJ80" s="455"/>
      <c r="BK80" s="455"/>
      <c r="BL80" s="455"/>
      <c r="BM80" s="455"/>
      <c r="BN80" s="455"/>
      <c r="BO80" s="456"/>
      <c r="BP80" s="368"/>
      <c r="BQ80" s="368"/>
      <c r="BR80" s="371"/>
      <c r="BS80" s="372"/>
      <c r="BT80" s="370">
        <v>4</v>
      </c>
      <c r="BU80" s="352"/>
      <c r="BV80" s="336"/>
      <c r="BW80" s="336"/>
      <c r="BX80" s="336"/>
      <c r="BY80" s="355"/>
      <c r="BZ80" s="336"/>
      <c r="CA80" s="336"/>
      <c r="CB80" s="336"/>
      <c r="CC80" s="373"/>
      <c r="CD80" s="336"/>
      <c r="CE80" s="335"/>
      <c r="CF80" s="398"/>
      <c r="CG80" s="399"/>
    </row>
    <row r="81" spans="1:86" ht="9.9499999999999993" customHeight="1" thickBot="1">
      <c r="C81" s="425"/>
      <c r="D81" s="426"/>
      <c r="H81" s="250"/>
      <c r="I81" s="250"/>
      <c r="J81" s="268"/>
      <c r="K81" s="241"/>
      <c r="L81" s="241"/>
      <c r="M81" s="241"/>
      <c r="N81" s="241"/>
      <c r="O81" s="241"/>
      <c r="P81" s="241"/>
      <c r="Q81" s="169"/>
      <c r="R81" s="177"/>
      <c r="S81" s="177"/>
      <c r="T81" s="177"/>
      <c r="U81" s="177"/>
      <c r="V81" s="177"/>
      <c r="W81" s="177"/>
      <c r="X81" s="177"/>
      <c r="Y81" s="241"/>
      <c r="Z81" s="241"/>
      <c r="AA81" s="274" t="s">
        <v>151</v>
      </c>
      <c r="AB81" s="275"/>
      <c r="AC81" s="238"/>
      <c r="AD81" s="237"/>
      <c r="AE81" s="250"/>
      <c r="AF81" s="250"/>
      <c r="AG81" s="241"/>
      <c r="AH81" s="290"/>
      <c r="AI81" s="241"/>
      <c r="AJ81" s="241"/>
      <c r="AK81" s="241"/>
      <c r="AL81" s="256"/>
      <c r="AM81" s="250"/>
      <c r="AN81" s="250"/>
      <c r="AO81" s="398"/>
      <c r="AP81" s="399"/>
      <c r="AQ81" s="169"/>
      <c r="AR81" s="170"/>
      <c r="AT81" s="425"/>
      <c r="AU81" s="426"/>
      <c r="AY81" s="335"/>
      <c r="AZ81" s="335"/>
      <c r="BA81" s="341"/>
      <c r="BB81" s="336"/>
      <c r="BC81" s="336"/>
      <c r="BD81" s="336"/>
      <c r="BE81" s="336"/>
      <c r="BF81" s="336"/>
      <c r="BG81" s="336"/>
      <c r="BH81" s="336"/>
      <c r="BI81" s="224"/>
      <c r="BJ81" s="224"/>
      <c r="BK81" s="224"/>
      <c r="BL81" s="224"/>
      <c r="BM81" s="224"/>
      <c r="BN81" s="224"/>
      <c r="BO81" s="224"/>
      <c r="BP81" s="336"/>
      <c r="BQ81" s="336"/>
      <c r="BR81" s="338" t="s">
        <v>151</v>
      </c>
      <c r="BS81" s="361"/>
      <c r="BT81" s="378"/>
      <c r="BU81" s="374"/>
      <c r="BV81" s="363"/>
      <c r="BW81" s="363"/>
      <c r="BX81" s="336">
        <v>0</v>
      </c>
      <c r="BY81" s="355"/>
      <c r="BZ81" s="336"/>
      <c r="CA81" s="336"/>
      <c r="CB81" s="336"/>
      <c r="CC81" s="373"/>
      <c r="CD81" s="336"/>
      <c r="CE81" s="335"/>
      <c r="CF81" s="398"/>
      <c r="CG81" s="399"/>
    </row>
    <row r="82" spans="1:86" ht="9.9499999999999993" customHeight="1" thickTop="1">
      <c r="C82" s="425"/>
      <c r="D82" s="426"/>
      <c r="H82" s="250"/>
      <c r="I82" s="250"/>
      <c r="J82" s="268"/>
      <c r="K82" s="241"/>
      <c r="L82" s="253">
        <v>1</v>
      </c>
      <c r="M82" s="298"/>
      <c r="N82" s="299"/>
      <c r="O82" s="299"/>
      <c r="P82" s="299"/>
      <c r="Q82" s="179"/>
      <c r="R82" s="177"/>
      <c r="S82" s="177"/>
      <c r="T82" s="177"/>
      <c r="U82" s="177"/>
      <c r="V82" s="177"/>
      <c r="W82" s="177"/>
      <c r="X82" s="177"/>
      <c r="Y82" s="241"/>
      <c r="Z82" s="241"/>
      <c r="AA82" s="260"/>
      <c r="AB82" s="273"/>
      <c r="AC82" s="239"/>
      <c r="AD82" s="318"/>
      <c r="AE82" s="254"/>
      <c r="AF82" s="322"/>
      <c r="AG82" s="241">
        <v>0</v>
      </c>
      <c r="AH82" s="290"/>
      <c r="AI82" s="241"/>
      <c r="AJ82" s="241"/>
      <c r="AK82" s="241"/>
      <c r="AL82" s="256"/>
      <c r="AM82" s="250"/>
      <c r="AN82" s="250"/>
      <c r="AO82" s="398"/>
      <c r="AP82" s="399"/>
      <c r="AQ82" s="169"/>
      <c r="AR82" s="170"/>
      <c r="AT82" s="425"/>
      <c r="AU82" s="426"/>
      <c r="AY82" s="335"/>
      <c r="AZ82" s="335"/>
      <c r="BA82" s="341"/>
      <c r="BB82" s="336"/>
      <c r="BC82" s="352">
        <v>3</v>
      </c>
      <c r="BD82" s="380"/>
      <c r="BE82" s="381"/>
      <c r="BF82" s="381"/>
      <c r="BG82" s="381"/>
      <c r="BH82" s="381"/>
      <c r="BI82" s="224"/>
      <c r="BJ82" s="224"/>
      <c r="BK82" s="224"/>
      <c r="BL82" s="224"/>
      <c r="BM82" s="224"/>
      <c r="BN82" s="224"/>
      <c r="BO82" s="224"/>
      <c r="BP82" s="336"/>
      <c r="BQ82" s="336"/>
      <c r="BR82" s="354"/>
      <c r="BS82" s="338"/>
      <c r="BT82" s="351"/>
      <c r="BU82" s="352"/>
      <c r="BV82" s="336"/>
      <c r="BW82" s="344"/>
      <c r="BX82" s="336"/>
      <c r="BY82" s="355"/>
      <c r="BZ82" s="336"/>
      <c r="CA82" s="336"/>
      <c r="CB82" s="336"/>
      <c r="CC82" s="373"/>
      <c r="CD82" s="336"/>
      <c r="CE82" s="335"/>
      <c r="CF82" s="398"/>
      <c r="CG82" s="399"/>
    </row>
    <row r="83" spans="1:86" ht="9.9499999999999993" customHeight="1" thickBot="1">
      <c r="C83" s="425"/>
      <c r="D83" s="426"/>
      <c r="H83" s="250"/>
      <c r="I83" s="250"/>
      <c r="J83" s="268"/>
      <c r="K83" s="241"/>
      <c r="L83" s="253"/>
      <c r="M83" s="268"/>
      <c r="N83" s="241"/>
      <c r="O83" s="241"/>
      <c r="P83" s="241"/>
      <c r="Q83" s="169"/>
      <c r="R83" s="435" t="s">
        <v>280</v>
      </c>
      <c r="S83" s="436"/>
      <c r="T83" s="436"/>
      <c r="U83" s="436"/>
      <c r="V83" s="436"/>
      <c r="W83" s="436"/>
      <c r="X83" s="437"/>
      <c r="Y83" s="244"/>
      <c r="Z83" s="244"/>
      <c r="AA83" s="320"/>
      <c r="AB83" s="321"/>
      <c r="AC83" s="240">
        <v>2</v>
      </c>
      <c r="AD83" s="237"/>
      <c r="AE83" s="241"/>
      <c r="AF83" s="258"/>
      <c r="AG83" s="312"/>
      <c r="AH83" s="313"/>
      <c r="AI83" s="241">
        <v>1</v>
      </c>
      <c r="AJ83" s="241"/>
      <c r="AK83" s="241"/>
      <c r="AL83" s="256"/>
      <c r="AM83" s="250"/>
      <c r="AN83" s="250"/>
      <c r="AO83" s="398"/>
      <c r="AP83" s="399"/>
      <c r="AQ83" s="169"/>
      <c r="AR83" s="170"/>
      <c r="AT83" s="425"/>
      <c r="AU83" s="426"/>
      <c r="AY83" s="335"/>
      <c r="AZ83" s="335"/>
      <c r="BA83" s="341"/>
      <c r="BB83" s="336"/>
      <c r="BC83" s="352"/>
      <c r="BD83" s="382"/>
      <c r="BE83" s="336"/>
      <c r="BF83" s="336"/>
      <c r="BG83" s="336"/>
      <c r="BH83" s="336"/>
      <c r="BI83" s="451" t="s">
        <v>338</v>
      </c>
      <c r="BJ83" s="452"/>
      <c r="BK83" s="452"/>
      <c r="BL83" s="452"/>
      <c r="BM83" s="452"/>
      <c r="BN83" s="452"/>
      <c r="BO83" s="453"/>
      <c r="BP83" s="343"/>
      <c r="BQ83" s="343"/>
      <c r="BR83" s="356"/>
      <c r="BS83" s="357"/>
      <c r="BT83" s="351">
        <v>1</v>
      </c>
      <c r="BU83" s="352"/>
      <c r="BV83" s="336"/>
      <c r="BW83" s="344"/>
      <c r="BX83" s="358"/>
      <c r="BY83" s="359"/>
      <c r="BZ83" s="336">
        <v>0</v>
      </c>
      <c r="CA83" s="336"/>
      <c r="CB83" s="336"/>
      <c r="CC83" s="373"/>
      <c r="CD83" s="336"/>
      <c r="CE83" s="335"/>
      <c r="CF83" s="398"/>
      <c r="CG83" s="399"/>
    </row>
    <row r="84" spans="1:86" ht="9.9499999999999993" customHeight="1" thickTop="1">
      <c r="C84" s="425"/>
      <c r="D84" s="426"/>
      <c r="H84" s="250"/>
      <c r="I84" s="250"/>
      <c r="J84" s="268"/>
      <c r="K84" s="241"/>
      <c r="L84" s="258"/>
      <c r="M84" s="300"/>
      <c r="N84" s="301"/>
      <c r="O84" s="241"/>
      <c r="P84" s="241"/>
      <c r="Q84" s="169"/>
      <c r="R84" s="438"/>
      <c r="S84" s="439"/>
      <c r="T84" s="439"/>
      <c r="U84" s="439"/>
      <c r="V84" s="439"/>
      <c r="W84" s="439"/>
      <c r="X84" s="440"/>
      <c r="Y84" s="250"/>
      <c r="Z84" s="250"/>
      <c r="AA84" s="250"/>
      <c r="AB84" s="250"/>
      <c r="AC84" s="250"/>
      <c r="AD84" s="250"/>
      <c r="AE84" s="241"/>
      <c r="AF84" s="258"/>
      <c r="AG84" s="241"/>
      <c r="AH84" s="241"/>
      <c r="AI84" s="241"/>
      <c r="AJ84" s="241"/>
      <c r="AK84" s="241"/>
      <c r="AL84" s="256"/>
      <c r="AM84" s="250"/>
      <c r="AN84" s="250"/>
      <c r="AO84" s="398"/>
      <c r="AP84" s="399"/>
      <c r="AQ84" s="169"/>
      <c r="AR84" s="170"/>
      <c r="AT84" s="425"/>
      <c r="AU84" s="426"/>
      <c r="AY84" s="335"/>
      <c r="AZ84" s="335"/>
      <c r="BA84" s="341"/>
      <c r="BB84" s="336"/>
      <c r="BC84" s="386"/>
      <c r="BD84" s="383"/>
      <c r="BE84" s="337"/>
      <c r="BF84" s="336"/>
      <c r="BG84" s="336"/>
      <c r="BH84" s="336"/>
      <c r="BI84" s="454"/>
      <c r="BJ84" s="455"/>
      <c r="BK84" s="455"/>
      <c r="BL84" s="455"/>
      <c r="BM84" s="455"/>
      <c r="BN84" s="455"/>
      <c r="BO84" s="456"/>
      <c r="BP84" s="335"/>
      <c r="BQ84" s="335"/>
      <c r="BR84" s="335"/>
      <c r="BS84" s="335"/>
      <c r="BT84" s="335"/>
      <c r="BU84" s="335"/>
      <c r="BV84" s="336"/>
      <c r="BW84" s="344"/>
      <c r="BX84" s="336"/>
      <c r="BY84" s="336"/>
      <c r="BZ84" s="336"/>
      <c r="CA84" s="336"/>
      <c r="CB84" s="336"/>
      <c r="CC84" s="373"/>
      <c r="CD84" s="336"/>
      <c r="CE84" s="335"/>
      <c r="CF84" s="398"/>
      <c r="CG84" s="399"/>
    </row>
    <row r="85" spans="1:86" ht="9.9499999999999993" customHeight="1" thickBot="1">
      <c r="C85" s="425"/>
      <c r="D85" s="426"/>
      <c r="H85" s="250"/>
      <c r="I85" s="250">
        <v>0</v>
      </c>
      <c r="J85" s="271">
        <v>1</v>
      </c>
      <c r="K85" s="244" t="s">
        <v>321</v>
      </c>
      <c r="L85" s="326"/>
      <c r="M85" s="259" t="s">
        <v>323</v>
      </c>
      <c r="N85" s="260"/>
      <c r="O85" s="241"/>
      <c r="P85" s="241"/>
      <c r="Q85" s="169"/>
      <c r="R85" s="185"/>
      <c r="S85" s="185"/>
      <c r="T85" s="185"/>
      <c r="U85" s="185"/>
      <c r="V85" s="185"/>
      <c r="W85" s="185"/>
      <c r="X85" s="185"/>
      <c r="Y85" s="250"/>
      <c r="Z85" s="250"/>
      <c r="AA85" s="250"/>
      <c r="AB85" s="250"/>
      <c r="AC85" s="250"/>
      <c r="AD85" s="250"/>
      <c r="AE85" s="241" t="s">
        <v>325</v>
      </c>
      <c r="AF85" s="258"/>
      <c r="AG85" s="244"/>
      <c r="AH85" s="244"/>
      <c r="AI85" s="244"/>
      <c r="AJ85" s="244"/>
      <c r="AK85" s="244"/>
      <c r="AL85" s="257"/>
      <c r="AM85" s="250">
        <v>1</v>
      </c>
      <c r="AN85" s="250"/>
      <c r="AO85" s="400"/>
      <c r="AP85" s="401"/>
      <c r="AQ85" s="169"/>
      <c r="AR85" s="170"/>
      <c r="AT85" s="425"/>
      <c r="AU85" s="426"/>
      <c r="AY85" s="335"/>
      <c r="AZ85" s="335">
        <v>1</v>
      </c>
      <c r="BA85" s="389"/>
      <c r="BB85" s="387"/>
      <c r="BC85" s="388"/>
      <c r="BD85" s="384" t="s">
        <v>323</v>
      </c>
      <c r="BE85" s="338"/>
      <c r="BF85" s="336"/>
      <c r="BG85" s="336"/>
      <c r="BH85" s="336"/>
      <c r="BI85" s="334"/>
      <c r="BJ85" s="334"/>
      <c r="BK85" s="334"/>
      <c r="BL85" s="334"/>
      <c r="BM85" s="334"/>
      <c r="BN85" s="334"/>
      <c r="BO85" s="334"/>
      <c r="BP85" s="335"/>
      <c r="BQ85" s="335"/>
      <c r="BR85" s="335"/>
      <c r="BS85" s="335"/>
      <c r="BT85" s="335"/>
      <c r="BU85" s="335"/>
      <c r="BV85" s="336" t="s">
        <v>325</v>
      </c>
      <c r="BW85" s="336"/>
      <c r="BX85" s="362"/>
      <c r="BY85" s="363"/>
      <c r="BZ85" s="363"/>
      <c r="CA85" s="363"/>
      <c r="CB85" s="363"/>
      <c r="CC85" s="375"/>
      <c r="CD85" s="336">
        <v>3</v>
      </c>
      <c r="CE85" s="335"/>
      <c r="CF85" s="400"/>
      <c r="CG85" s="401"/>
    </row>
    <row r="86" spans="1:86" ht="9.9499999999999993" customHeight="1" thickTop="1">
      <c r="C86" s="425"/>
      <c r="D86" s="426"/>
      <c r="H86" s="250"/>
      <c r="I86" s="250"/>
      <c r="J86" s="250">
        <v>2</v>
      </c>
      <c r="K86" s="250" t="s">
        <v>322</v>
      </c>
      <c r="L86" s="241"/>
      <c r="M86" s="262"/>
      <c r="N86" s="260"/>
      <c r="O86" s="241"/>
      <c r="P86" s="241"/>
      <c r="Q86" s="169"/>
      <c r="R86" s="177"/>
      <c r="S86" s="177"/>
      <c r="T86" s="177"/>
      <c r="U86" s="177"/>
      <c r="V86" s="177"/>
      <c r="W86" s="177"/>
      <c r="X86" s="177"/>
      <c r="Y86" s="250"/>
      <c r="Z86" s="250"/>
      <c r="AA86" s="250"/>
      <c r="AB86" s="250"/>
      <c r="AC86" s="241"/>
      <c r="AD86" s="241"/>
      <c r="AE86" s="241"/>
      <c r="AF86" s="256"/>
      <c r="AG86" s="250"/>
      <c r="AH86" s="250"/>
      <c r="AI86" s="250"/>
      <c r="AJ86" s="250"/>
      <c r="AK86" s="250"/>
      <c r="AL86" s="250"/>
      <c r="AM86" s="250"/>
      <c r="AN86" s="250"/>
      <c r="AQ86" s="169"/>
      <c r="AR86" s="170"/>
      <c r="AT86" s="425"/>
      <c r="AU86" s="426"/>
      <c r="AY86" s="335"/>
      <c r="AZ86" s="335"/>
      <c r="BA86" s="335"/>
      <c r="BB86" s="335"/>
      <c r="BC86" s="336"/>
      <c r="BD86" s="360"/>
      <c r="BE86" s="338"/>
      <c r="BF86" s="336"/>
      <c r="BG86" s="336"/>
      <c r="BH86" s="336"/>
      <c r="BI86" s="224"/>
      <c r="BJ86" s="224"/>
      <c r="BK86" s="224"/>
      <c r="BL86" s="224"/>
      <c r="BM86" s="224"/>
      <c r="BN86" s="224"/>
      <c r="BO86" s="224"/>
      <c r="BP86" s="335"/>
      <c r="BQ86" s="335"/>
      <c r="BR86" s="335"/>
      <c r="BS86" s="335"/>
      <c r="BT86" s="336"/>
      <c r="BU86" s="336"/>
      <c r="BV86" s="336"/>
      <c r="BW86" s="373"/>
      <c r="BX86" s="336"/>
      <c r="BY86" s="335"/>
      <c r="BZ86" s="335"/>
      <c r="CA86" s="335"/>
      <c r="CB86" s="335"/>
      <c r="CC86" s="335"/>
      <c r="CD86" s="335"/>
      <c r="CE86" s="335"/>
    </row>
    <row r="87" spans="1:86" ht="9.9499999999999993" customHeight="1">
      <c r="C87" s="425"/>
      <c r="D87" s="426"/>
      <c r="H87" s="250"/>
      <c r="I87" s="250"/>
      <c r="J87" s="250"/>
      <c r="K87" s="250"/>
      <c r="L87" s="241"/>
      <c r="M87" s="327"/>
      <c r="N87" s="301"/>
      <c r="O87" s="305"/>
      <c r="P87" s="241"/>
      <c r="Q87" s="169"/>
      <c r="R87" s="435" t="s">
        <v>264</v>
      </c>
      <c r="S87" s="436"/>
      <c r="T87" s="436"/>
      <c r="U87" s="436"/>
      <c r="V87" s="436"/>
      <c r="W87" s="436"/>
      <c r="X87" s="437"/>
      <c r="Y87" s="250"/>
      <c r="Z87" s="250"/>
      <c r="AA87" s="250"/>
      <c r="AB87" s="250"/>
      <c r="AC87" s="241"/>
      <c r="AD87" s="241"/>
      <c r="AE87" s="241"/>
      <c r="AF87" s="256"/>
      <c r="AG87" s="250"/>
      <c r="AH87" s="250"/>
      <c r="AI87" s="250"/>
      <c r="AJ87" s="250"/>
      <c r="AK87" s="250"/>
      <c r="AL87" s="250"/>
      <c r="AM87" s="250"/>
      <c r="AN87" s="250"/>
      <c r="AQ87" s="169"/>
      <c r="AR87" s="170"/>
      <c r="AT87" s="425"/>
      <c r="AU87" s="426"/>
      <c r="AY87" s="335"/>
      <c r="AZ87" s="335"/>
      <c r="BA87" s="335"/>
      <c r="BB87" s="335"/>
      <c r="BC87" s="336"/>
      <c r="BD87" s="339"/>
      <c r="BE87" s="337"/>
      <c r="BF87" s="345"/>
      <c r="BG87" s="336"/>
      <c r="BH87" s="336"/>
      <c r="BI87" s="451" t="s">
        <v>339</v>
      </c>
      <c r="BJ87" s="452"/>
      <c r="BK87" s="452"/>
      <c r="BL87" s="452"/>
      <c r="BM87" s="452"/>
      <c r="BN87" s="452"/>
      <c r="BO87" s="453"/>
      <c r="BP87" s="335"/>
      <c r="BQ87" s="335"/>
      <c r="BR87" s="335"/>
      <c r="BS87" s="335"/>
      <c r="BT87" s="336"/>
      <c r="BU87" s="336"/>
      <c r="BV87" s="336"/>
      <c r="BW87" s="373"/>
      <c r="BX87" s="336"/>
      <c r="BY87" s="335"/>
      <c r="BZ87" s="335"/>
      <c r="CA87" s="335"/>
      <c r="CB87" s="335"/>
      <c r="CC87" s="335"/>
      <c r="CD87" s="335"/>
      <c r="CE87" s="335"/>
    </row>
    <row r="88" spans="1:86" ht="9.9499999999999993" customHeight="1">
      <c r="C88" s="425"/>
      <c r="D88" s="426"/>
      <c r="H88" s="250"/>
      <c r="I88" s="250"/>
      <c r="J88" s="250"/>
      <c r="K88" s="250"/>
      <c r="L88" s="237"/>
      <c r="M88" s="263"/>
      <c r="N88" s="241"/>
      <c r="O88" s="241"/>
      <c r="P88" s="241"/>
      <c r="Q88" s="169"/>
      <c r="R88" s="438"/>
      <c r="S88" s="439"/>
      <c r="T88" s="439"/>
      <c r="U88" s="439"/>
      <c r="V88" s="439"/>
      <c r="W88" s="439"/>
      <c r="X88" s="440"/>
      <c r="Y88" s="299"/>
      <c r="Z88" s="299"/>
      <c r="AA88" s="306"/>
      <c r="AB88" s="307"/>
      <c r="AC88" s="238">
        <v>0</v>
      </c>
      <c r="AD88" s="237"/>
      <c r="AE88" s="241"/>
      <c r="AF88" s="256"/>
      <c r="AG88" s="250"/>
      <c r="AH88" s="250"/>
      <c r="AI88" s="250"/>
      <c r="AJ88" s="250"/>
      <c r="AK88" s="250"/>
      <c r="AL88" s="250"/>
      <c r="AM88" s="250"/>
      <c r="AN88" s="250"/>
      <c r="AQ88" s="169"/>
      <c r="AR88" s="170"/>
      <c r="AT88" s="425"/>
      <c r="AU88" s="426"/>
      <c r="AY88" s="335"/>
      <c r="AZ88" s="335"/>
      <c r="BA88" s="335"/>
      <c r="BB88" s="335"/>
      <c r="BC88" s="352"/>
      <c r="BD88" s="341"/>
      <c r="BE88" s="336"/>
      <c r="BF88" s="336"/>
      <c r="BG88" s="336"/>
      <c r="BH88" s="336"/>
      <c r="BI88" s="454"/>
      <c r="BJ88" s="455"/>
      <c r="BK88" s="455"/>
      <c r="BL88" s="455"/>
      <c r="BM88" s="455"/>
      <c r="BN88" s="455"/>
      <c r="BO88" s="456"/>
      <c r="BP88" s="348"/>
      <c r="BQ88" s="348"/>
      <c r="BR88" s="349"/>
      <c r="BS88" s="350"/>
      <c r="BT88" s="351">
        <v>1</v>
      </c>
      <c r="BU88" s="352"/>
      <c r="BV88" s="336"/>
      <c r="BW88" s="373"/>
      <c r="BX88" s="336"/>
      <c r="BY88" s="335"/>
      <c r="BZ88" s="335"/>
      <c r="CA88" s="335"/>
      <c r="CB88" s="335"/>
      <c r="CC88" s="335"/>
      <c r="CD88" s="335"/>
      <c r="CE88" s="335"/>
    </row>
    <row r="89" spans="1:86" ht="9.9499999999999993" customHeight="1" thickBot="1">
      <c r="C89" s="425"/>
      <c r="D89" s="426"/>
      <c r="H89" s="250"/>
      <c r="I89" s="250"/>
      <c r="J89" s="250"/>
      <c r="K89" s="250"/>
      <c r="L89" s="237">
        <v>1</v>
      </c>
      <c r="M89" s="314"/>
      <c r="N89" s="244"/>
      <c r="O89" s="244"/>
      <c r="P89" s="244"/>
      <c r="Q89" s="233"/>
      <c r="R89" s="177"/>
      <c r="S89" s="177"/>
      <c r="T89" s="177"/>
      <c r="U89" s="177"/>
      <c r="V89" s="177"/>
      <c r="W89" s="177"/>
      <c r="X89" s="177"/>
      <c r="Y89" s="241"/>
      <c r="Z89" s="241"/>
      <c r="AA89" s="274" t="s">
        <v>154</v>
      </c>
      <c r="AB89" s="275"/>
      <c r="AC89" s="249"/>
      <c r="AD89" s="243"/>
      <c r="AE89" s="244"/>
      <c r="AF89" s="257"/>
      <c r="AG89" s="250">
        <v>2</v>
      </c>
      <c r="AH89" s="250"/>
      <c r="AI89" s="250"/>
      <c r="AJ89" s="250"/>
      <c r="AK89" s="250"/>
      <c r="AL89" s="250"/>
      <c r="AM89" s="250"/>
      <c r="AN89" s="250"/>
      <c r="AQ89" s="169"/>
      <c r="AR89" s="170"/>
      <c r="AT89" s="425"/>
      <c r="AU89" s="426"/>
      <c r="AY89" s="335"/>
      <c r="AZ89" s="335"/>
      <c r="BA89" s="335"/>
      <c r="BB89" s="335"/>
      <c r="BC89" s="352">
        <v>1</v>
      </c>
      <c r="BD89" s="342"/>
      <c r="BE89" s="343"/>
      <c r="BF89" s="343"/>
      <c r="BG89" s="343"/>
      <c r="BH89" s="343"/>
      <c r="BI89" s="224"/>
      <c r="BJ89" s="224"/>
      <c r="BK89" s="224"/>
      <c r="BL89" s="224"/>
      <c r="BM89" s="224"/>
      <c r="BN89" s="224"/>
      <c r="BO89" s="224"/>
      <c r="BP89" s="336"/>
      <c r="BQ89" s="336"/>
      <c r="BR89" s="354" t="s">
        <v>154</v>
      </c>
      <c r="BS89" s="338"/>
      <c r="BT89" s="379"/>
      <c r="BU89" s="374"/>
      <c r="BV89" s="363"/>
      <c r="BW89" s="375"/>
      <c r="BX89" s="336">
        <v>5</v>
      </c>
      <c r="BY89" s="335"/>
      <c r="BZ89" s="335"/>
      <c r="CA89" s="335"/>
      <c r="CB89" s="335"/>
      <c r="CC89" s="335"/>
      <c r="CD89" s="335"/>
      <c r="CE89" s="335"/>
    </row>
    <row r="90" spans="1:86" ht="9.9499999999999993" customHeight="1" thickTop="1">
      <c r="C90" s="425"/>
      <c r="D90" s="426"/>
      <c r="H90" s="250"/>
      <c r="I90" s="250"/>
      <c r="J90" s="250"/>
      <c r="K90" s="250"/>
      <c r="L90" s="241"/>
      <c r="M90" s="241"/>
      <c r="N90" s="241"/>
      <c r="O90" s="241"/>
      <c r="P90" s="241"/>
      <c r="Q90" s="169"/>
      <c r="R90" s="177"/>
      <c r="S90" s="177"/>
      <c r="T90" s="177"/>
      <c r="U90" s="177"/>
      <c r="V90" s="177"/>
      <c r="W90" s="177"/>
      <c r="X90" s="177"/>
      <c r="Y90" s="241"/>
      <c r="Z90" s="241"/>
      <c r="AA90" s="260"/>
      <c r="AB90" s="273"/>
      <c r="AC90" s="237"/>
      <c r="AD90" s="237"/>
      <c r="AE90" s="250"/>
      <c r="AF90" s="250"/>
      <c r="AG90" s="250"/>
      <c r="AH90" s="250"/>
      <c r="AI90" s="250"/>
      <c r="AJ90" s="250"/>
      <c r="AK90" s="250"/>
      <c r="AL90" s="250"/>
      <c r="AM90" s="250"/>
      <c r="AN90" s="250"/>
      <c r="AQ90" s="169"/>
      <c r="AR90" s="170"/>
      <c r="AT90" s="425"/>
      <c r="AU90" s="426"/>
      <c r="AY90" s="335"/>
      <c r="AZ90" s="335"/>
      <c r="BA90" s="335"/>
      <c r="BB90" s="335"/>
      <c r="BC90" s="336"/>
      <c r="BD90" s="336"/>
      <c r="BE90" s="336"/>
      <c r="BF90" s="336"/>
      <c r="BG90" s="336"/>
      <c r="BH90" s="336"/>
      <c r="BI90" s="224"/>
      <c r="BJ90" s="224"/>
      <c r="BK90" s="224"/>
      <c r="BL90" s="224"/>
      <c r="BM90" s="224"/>
      <c r="BN90" s="224"/>
      <c r="BO90" s="224"/>
      <c r="BP90" s="336"/>
      <c r="BQ90" s="336"/>
      <c r="BR90" s="338"/>
      <c r="BS90" s="361"/>
      <c r="BT90" s="352"/>
      <c r="BU90" s="352"/>
      <c r="BV90" s="335"/>
      <c r="BW90" s="335"/>
      <c r="BX90" s="335"/>
      <c r="BY90" s="335"/>
      <c r="BZ90" s="335"/>
      <c r="CA90" s="335"/>
      <c r="CB90" s="335"/>
      <c r="CC90" s="335"/>
      <c r="CD90" s="335"/>
      <c r="CE90" s="335"/>
    </row>
    <row r="91" spans="1:86" ht="9.9499999999999993" customHeight="1" thickBot="1">
      <c r="C91" s="425"/>
      <c r="D91" s="426"/>
      <c r="H91" s="250"/>
      <c r="I91" s="250"/>
      <c r="J91" s="250"/>
      <c r="K91" s="250"/>
      <c r="L91" s="241"/>
      <c r="M91" s="241"/>
      <c r="N91" s="241"/>
      <c r="O91" s="241"/>
      <c r="P91" s="241"/>
      <c r="Q91" s="169"/>
      <c r="R91" s="435" t="s">
        <v>329</v>
      </c>
      <c r="S91" s="436"/>
      <c r="T91" s="436"/>
      <c r="U91" s="436"/>
      <c r="V91" s="436"/>
      <c r="W91" s="436"/>
      <c r="X91" s="437"/>
      <c r="Y91" s="244"/>
      <c r="Z91" s="244"/>
      <c r="AA91" s="320"/>
      <c r="AB91" s="321"/>
      <c r="AC91" s="237">
        <v>1</v>
      </c>
      <c r="AD91" s="237"/>
      <c r="AE91" s="250"/>
      <c r="AF91" s="250"/>
      <c r="AG91" s="250"/>
      <c r="AH91" s="250"/>
      <c r="AI91" s="250"/>
      <c r="AJ91" s="250"/>
      <c r="AK91" s="250"/>
      <c r="AL91" s="250"/>
      <c r="AM91" s="250"/>
      <c r="AN91" s="250"/>
      <c r="AQ91" s="169"/>
      <c r="AR91" s="170"/>
      <c r="AT91" s="425"/>
      <c r="AU91" s="426"/>
      <c r="AY91" s="335"/>
      <c r="AZ91" s="335"/>
      <c r="BA91" s="335"/>
      <c r="BB91" s="335"/>
      <c r="BC91" s="336"/>
      <c r="BD91" s="336"/>
      <c r="BE91" s="336"/>
      <c r="BF91" s="336"/>
      <c r="BG91" s="336"/>
      <c r="BH91" s="336"/>
      <c r="BI91" s="451" t="s">
        <v>340</v>
      </c>
      <c r="BJ91" s="452"/>
      <c r="BK91" s="452"/>
      <c r="BL91" s="452"/>
      <c r="BM91" s="452"/>
      <c r="BN91" s="452"/>
      <c r="BO91" s="453"/>
      <c r="BP91" s="362"/>
      <c r="BQ91" s="363"/>
      <c r="BR91" s="364"/>
      <c r="BS91" s="365"/>
      <c r="BT91" s="352">
        <v>3</v>
      </c>
      <c r="BU91" s="352"/>
      <c r="BV91" s="335"/>
      <c r="BW91" s="335"/>
      <c r="BX91" s="335"/>
      <c r="BY91" s="335"/>
      <c r="BZ91" s="335"/>
      <c r="CA91" s="335"/>
      <c r="CB91" s="335"/>
      <c r="CC91" s="335"/>
      <c r="CD91" s="335"/>
      <c r="CE91" s="335"/>
    </row>
    <row r="92" spans="1:86" ht="9.9499999999999993" customHeight="1" thickTop="1" thickBot="1">
      <c r="C92" s="427"/>
      <c r="D92" s="428"/>
      <c r="L92" s="169"/>
      <c r="M92" s="169"/>
      <c r="N92" s="169"/>
      <c r="O92" s="169"/>
      <c r="P92" s="169"/>
      <c r="Q92" s="169"/>
      <c r="R92" s="438"/>
      <c r="S92" s="439"/>
      <c r="T92" s="439"/>
      <c r="U92" s="439"/>
      <c r="V92" s="439"/>
      <c r="W92" s="439"/>
      <c r="X92" s="440"/>
      <c r="Y92" s="241"/>
      <c r="Z92" s="241"/>
      <c r="AA92" s="241"/>
      <c r="AB92" s="241"/>
      <c r="AC92" s="241"/>
      <c r="AD92" s="241"/>
      <c r="AE92" s="250"/>
      <c r="AF92" s="250"/>
      <c r="AG92" s="250"/>
      <c r="AH92" s="250"/>
      <c r="AI92" s="250"/>
      <c r="AJ92" s="250"/>
      <c r="AK92" s="250"/>
      <c r="AL92" s="250"/>
      <c r="AM92" s="250"/>
      <c r="AN92" s="250"/>
      <c r="AQ92" s="169"/>
      <c r="AR92" s="170"/>
      <c r="AT92" s="427"/>
      <c r="AU92" s="428"/>
      <c r="AY92" s="335"/>
      <c r="AZ92" s="335"/>
      <c r="BA92" s="335"/>
      <c r="BB92" s="335"/>
      <c r="BC92" s="336"/>
      <c r="BD92" s="336"/>
      <c r="BE92" s="336"/>
      <c r="BF92" s="336"/>
      <c r="BG92" s="336"/>
      <c r="BH92" s="336"/>
      <c r="BI92" s="454"/>
      <c r="BJ92" s="455"/>
      <c r="BK92" s="455"/>
      <c r="BL92" s="455"/>
      <c r="BM92" s="455"/>
      <c r="BN92" s="455"/>
      <c r="BO92" s="456"/>
      <c r="BP92" s="336"/>
      <c r="BQ92" s="336"/>
      <c r="BR92" s="336"/>
      <c r="BS92" s="336"/>
      <c r="BT92" s="336"/>
      <c r="BU92" s="336"/>
      <c r="BV92" s="335"/>
      <c r="BW92" s="335"/>
      <c r="BX92" s="335"/>
      <c r="BY92" s="335"/>
      <c r="BZ92" s="335"/>
      <c r="CA92" s="335"/>
      <c r="CB92" s="335"/>
      <c r="CC92" s="335"/>
      <c r="CD92" s="335"/>
      <c r="CE92" s="335"/>
    </row>
    <row r="93" spans="1:86" ht="9.9499999999999993" customHeight="1"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AQ93" s="169"/>
      <c r="AR93" s="170"/>
      <c r="AT93" s="192"/>
      <c r="AU93" s="192"/>
    </row>
    <row r="94" spans="1:86" ht="9.9499999999999993" customHeight="1">
      <c r="AQ94" s="169"/>
      <c r="AR94" s="170"/>
    </row>
    <row r="95" spans="1:86" ht="9.9499999999999993" customHeight="1">
      <c r="AQ95" s="169"/>
      <c r="AR95" s="170"/>
    </row>
    <row r="96" spans="1:86" ht="9.9499999999999993" customHeight="1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8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</row>
    <row r="97" spans="3:84" ht="9.9499999999999993" customHeight="1">
      <c r="AQ97" s="169"/>
      <c r="AR97" s="170"/>
    </row>
    <row r="98" spans="3:84" ht="9.9499999999999993" customHeight="1" thickBot="1"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70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</row>
    <row r="99" spans="3:84" ht="9.9499999999999993" customHeight="1">
      <c r="M99" s="417" t="s">
        <v>159</v>
      </c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  <c r="AB99" s="418"/>
      <c r="AC99" s="418"/>
      <c r="AD99" s="447"/>
      <c r="AH99" s="172"/>
      <c r="AI99" s="172"/>
      <c r="AJ99" s="172"/>
      <c r="AK99" s="172"/>
      <c r="AL99" s="172"/>
      <c r="AQ99" s="169"/>
      <c r="AR99" s="170"/>
      <c r="BD99" s="417" t="s">
        <v>160</v>
      </c>
      <c r="BE99" s="418"/>
      <c r="BF99" s="418"/>
      <c r="BG99" s="418"/>
      <c r="BH99" s="418"/>
      <c r="BI99" s="418"/>
      <c r="BJ99" s="418"/>
      <c r="BK99" s="418"/>
      <c r="BL99" s="418"/>
      <c r="BM99" s="418"/>
      <c r="BN99" s="418"/>
      <c r="BO99" s="418"/>
      <c r="BP99" s="418"/>
      <c r="BQ99" s="418"/>
      <c r="BR99" s="418"/>
      <c r="BS99" s="418"/>
      <c r="BT99" s="418"/>
      <c r="BU99" s="447"/>
      <c r="BY99" s="172"/>
      <c r="BZ99" s="172"/>
      <c r="CA99" s="172"/>
      <c r="CB99" s="172"/>
      <c r="CC99" s="172"/>
    </row>
    <row r="100" spans="3:84" ht="9.9499999999999993" customHeight="1" thickBot="1">
      <c r="M100" s="448"/>
      <c r="N100" s="449"/>
      <c r="O100" s="449"/>
      <c r="P100" s="449"/>
      <c r="Q100" s="449"/>
      <c r="R100" s="449"/>
      <c r="S100" s="449"/>
      <c r="T100" s="449"/>
      <c r="U100" s="449"/>
      <c r="V100" s="449"/>
      <c r="W100" s="449"/>
      <c r="X100" s="449"/>
      <c r="Y100" s="449"/>
      <c r="Z100" s="449"/>
      <c r="AA100" s="449"/>
      <c r="AB100" s="449"/>
      <c r="AC100" s="449"/>
      <c r="AD100" s="450"/>
      <c r="AH100" s="172"/>
      <c r="AI100" s="172"/>
      <c r="AJ100" s="172"/>
      <c r="AK100" s="172"/>
      <c r="AL100" s="172"/>
      <c r="AQ100" s="169"/>
      <c r="AR100" s="170"/>
      <c r="BD100" s="448"/>
      <c r="BE100" s="449"/>
      <c r="BF100" s="449"/>
      <c r="BG100" s="449"/>
      <c r="BH100" s="449"/>
      <c r="BI100" s="449"/>
      <c r="BJ100" s="449"/>
      <c r="BK100" s="449"/>
      <c r="BL100" s="449"/>
      <c r="BM100" s="449"/>
      <c r="BN100" s="449"/>
      <c r="BO100" s="449"/>
      <c r="BP100" s="449"/>
      <c r="BQ100" s="449"/>
      <c r="BR100" s="449"/>
      <c r="BS100" s="449"/>
      <c r="BT100" s="449"/>
      <c r="BU100" s="450"/>
      <c r="BY100" s="172"/>
      <c r="BZ100" s="172"/>
      <c r="CA100" s="172"/>
      <c r="CB100" s="172"/>
      <c r="CC100" s="172"/>
    </row>
    <row r="101" spans="3:84" ht="9.9499999999999993" customHeight="1"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94"/>
      <c r="AF101" s="194"/>
      <c r="AG101" s="194"/>
      <c r="AH101" s="194"/>
      <c r="AI101" s="194"/>
      <c r="AJ101" s="194"/>
      <c r="AK101" s="194"/>
      <c r="AL101" s="194"/>
      <c r="AQ101" s="169"/>
      <c r="AR101" s="170"/>
      <c r="BD101" s="195"/>
      <c r="BE101" s="195"/>
      <c r="BF101" s="195"/>
      <c r="BG101" s="195"/>
      <c r="BH101" s="195"/>
      <c r="BI101" s="195"/>
      <c r="BJ101" s="195"/>
      <c r="BK101" s="195"/>
      <c r="BL101" s="195"/>
      <c r="BM101" s="195"/>
      <c r="BN101" s="195"/>
      <c r="BO101" s="195"/>
      <c r="BP101" s="195"/>
      <c r="BQ101" s="195"/>
      <c r="BR101" s="195"/>
      <c r="BS101" s="195"/>
      <c r="BT101" s="195"/>
      <c r="BU101" s="195"/>
      <c r="BV101" s="143"/>
      <c r="BW101" s="143"/>
      <c r="BX101" s="143"/>
      <c r="BY101" s="143"/>
      <c r="BZ101" s="143"/>
      <c r="CA101" s="143"/>
      <c r="CB101" s="143"/>
      <c r="CC101" s="143"/>
    </row>
    <row r="102" spans="3:84" ht="9.9499999999999993" customHeight="1">
      <c r="AQ102" s="169"/>
      <c r="AR102" s="170"/>
    </row>
    <row r="103" spans="3:84" ht="9.9499999999999993" customHeight="1">
      <c r="AQ103" s="169"/>
      <c r="AR103" s="170"/>
      <c r="BB103" s="709" t="s">
        <v>342</v>
      </c>
      <c r="BC103" s="710"/>
      <c r="BD103" s="710"/>
      <c r="BE103" s="710"/>
      <c r="BF103" s="710"/>
      <c r="BG103" s="710"/>
      <c r="BH103" s="71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</row>
    <row r="104" spans="3:84" ht="9.9499999999999993" customHeight="1">
      <c r="AQ104" s="169"/>
      <c r="AR104" s="170"/>
      <c r="BB104" s="712"/>
      <c r="BC104" s="713"/>
      <c r="BD104" s="713"/>
      <c r="BE104" s="713"/>
      <c r="BF104" s="713"/>
      <c r="BG104" s="713"/>
      <c r="BH104" s="714"/>
      <c r="BI104" s="715"/>
      <c r="BJ104" s="715"/>
      <c r="BK104" s="715"/>
      <c r="BL104" s="715"/>
      <c r="BM104" s="715"/>
      <c r="BN104" s="715"/>
      <c r="BO104" s="715"/>
      <c r="BP104" s="716"/>
      <c r="BQ104" s="717">
        <v>0</v>
      </c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</row>
    <row r="105" spans="3:84" ht="9.9499999999999993" customHeight="1">
      <c r="AQ105" s="169"/>
      <c r="AR105" s="170"/>
      <c r="BB105" s="1"/>
      <c r="BC105" s="1"/>
      <c r="BD105" s="1"/>
      <c r="BE105" s="1"/>
      <c r="BF105" s="1"/>
      <c r="BG105" s="1"/>
      <c r="BH105" s="1"/>
      <c r="BI105" s="718"/>
      <c r="BJ105" s="718"/>
      <c r="BK105" s="718"/>
      <c r="BL105" s="718"/>
      <c r="BM105" s="718"/>
      <c r="BN105" s="718"/>
      <c r="BO105" s="718"/>
      <c r="BP105" s="719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</row>
    <row r="106" spans="3:84" ht="9.9499999999999993" customHeight="1" thickBot="1">
      <c r="U106" s="176"/>
      <c r="AQ106" s="169"/>
      <c r="AR106" s="170"/>
      <c r="AT106" s="193"/>
      <c r="AU106" s="193"/>
      <c r="AY106" s="169"/>
      <c r="AZ106" s="169"/>
      <c r="BA106" s="169"/>
      <c r="BB106" s="1"/>
      <c r="BC106" s="1"/>
      <c r="BD106" s="1"/>
      <c r="BE106" s="1"/>
      <c r="BF106" s="1"/>
      <c r="BG106" s="1"/>
      <c r="BH106" s="1"/>
      <c r="BI106" s="718"/>
      <c r="BJ106" s="718"/>
      <c r="BK106" s="718"/>
      <c r="BL106" s="718"/>
      <c r="BM106" s="718"/>
      <c r="BN106" s="718"/>
      <c r="BO106" s="720" t="s">
        <v>152</v>
      </c>
      <c r="BP106" s="721"/>
      <c r="BQ106" s="722"/>
      <c r="BR106" s="722"/>
      <c r="BS106" s="722"/>
      <c r="BT106" s="722"/>
      <c r="BU106" s="225"/>
      <c r="BV106" s="225"/>
      <c r="BW106" s="225"/>
      <c r="BX106" s="225"/>
      <c r="BY106" s="1"/>
      <c r="BZ106" s="1"/>
      <c r="CA106" s="1"/>
      <c r="CB106" s="1"/>
      <c r="CC106" s="1"/>
    </row>
    <row r="107" spans="3:84" ht="9.9499999999999993" customHeight="1" thickTop="1">
      <c r="C107" s="457" t="s">
        <v>168</v>
      </c>
      <c r="D107" s="458"/>
      <c r="L107" s="169"/>
      <c r="M107" s="169"/>
      <c r="N107" s="169"/>
      <c r="O107" s="169"/>
      <c r="P107" s="169"/>
      <c r="Q107" s="169"/>
      <c r="R107" s="435" t="s">
        <v>221</v>
      </c>
      <c r="S107" s="463"/>
      <c r="T107" s="463"/>
      <c r="U107" s="463"/>
      <c r="V107" s="463"/>
      <c r="W107" s="463"/>
      <c r="X107" s="464"/>
      <c r="Y107" s="241"/>
      <c r="Z107" s="241"/>
      <c r="AA107" s="241"/>
      <c r="AB107" s="241"/>
      <c r="AC107" s="241"/>
      <c r="AD107" s="241"/>
      <c r="AE107" s="250"/>
      <c r="AF107" s="250"/>
      <c r="AG107" s="250"/>
      <c r="AH107" s="250"/>
      <c r="AI107" s="250"/>
      <c r="AJ107" s="250"/>
      <c r="AK107" s="250"/>
      <c r="AL107" s="250"/>
      <c r="AQ107" s="169"/>
      <c r="AR107" s="170"/>
      <c r="AT107" s="457" t="s">
        <v>169</v>
      </c>
      <c r="AU107" s="458"/>
      <c r="AY107" s="169"/>
      <c r="AZ107" s="169"/>
      <c r="BA107" s="169"/>
      <c r="BB107" s="723" t="s">
        <v>343</v>
      </c>
      <c r="BC107" s="724"/>
      <c r="BD107" s="724"/>
      <c r="BE107" s="724"/>
      <c r="BF107" s="724"/>
      <c r="BG107" s="724"/>
      <c r="BH107" s="725"/>
      <c r="BI107" s="718"/>
      <c r="BJ107" s="718"/>
      <c r="BK107" s="718"/>
      <c r="BL107" s="718"/>
      <c r="BM107" s="726"/>
      <c r="BN107" s="726"/>
      <c r="BO107" s="720"/>
      <c r="BP107" s="720"/>
      <c r="BQ107" s="727"/>
      <c r="BR107" s="726"/>
      <c r="BS107" s="726"/>
      <c r="BT107" s="728"/>
      <c r="BU107" s="717">
        <v>1</v>
      </c>
      <c r="BV107" s="225"/>
      <c r="BW107" s="225"/>
      <c r="BX107" s="225"/>
      <c r="BY107" s="1"/>
      <c r="BZ107" s="1"/>
      <c r="CA107" s="1"/>
      <c r="CB107" s="1"/>
      <c r="CC107" s="1"/>
    </row>
    <row r="108" spans="3:84" ht="9.9499999999999993" customHeight="1">
      <c r="C108" s="459"/>
      <c r="D108" s="460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465"/>
      <c r="S108" s="466"/>
      <c r="T108" s="466"/>
      <c r="U108" s="466"/>
      <c r="V108" s="466"/>
      <c r="W108" s="466"/>
      <c r="X108" s="467"/>
      <c r="Y108" s="299"/>
      <c r="Z108" s="299"/>
      <c r="AA108" s="306"/>
      <c r="AB108" s="307"/>
      <c r="AC108" s="238">
        <v>1</v>
      </c>
      <c r="AD108" s="237"/>
      <c r="AE108" s="250"/>
      <c r="AF108" s="250"/>
      <c r="AG108" s="250"/>
      <c r="AH108" s="250"/>
      <c r="AI108" s="250"/>
      <c r="AJ108" s="250"/>
      <c r="AK108" s="250"/>
      <c r="AL108" s="250"/>
      <c r="AQ108" s="169"/>
      <c r="AR108" s="170"/>
      <c r="AT108" s="459"/>
      <c r="AU108" s="460"/>
      <c r="AY108" s="169"/>
      <c r="AZ108" s="169"/>
      <c r="BA108" s="169"/>
      <c r="BB108" s="729"/>
      <c r="BC108" s="532"/>
      <c r="BD108" s="532"/>
      <c r="BE108" s="532"/>
      <c r="BF108" s="532"/>
      <c r="BG108" s="532"/>
      <c r="BH108" s="730"/>
      <c r="BI108" s="715"/>
      <c r="BJ108" s="715"/>
      <c r="BK108" s="731"/>
      <c r="BL108" s="732"/>
      <c r="BM108" s="733">
        <v>1</v>
      </c>
      <c r="BN108" s="734"/>
      <c r="BO108" s="726"/>
      <c r="BP108" s="726"/>
      <c r="BQ108" s="727"/>
      <c r="BR108" s="726"/>
      <c r="BS108" s="726"/>
      <c r="BT108" s="728"/>
      <c r="BU108" s="225"/>
      <c r="BV108" s="225"/>
      <c r="BW108" s="225"/>
      <c r="BX108" s="225"/>
      <c r="BY108" s="1"/>
      <c r="BZ108" s="1"/>
      <c r="CA108" s="1"/>
      <c r="CB108" s="1"/>
      <c r="CC108" s="1"/>
    </row>
    <row r="109" spans="3:84" ht="9.9499999999999993" customHeight="1" thickBot="1">
      <c r="C109" s="459"/>
      <c r="D109" s="460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77"/>
      <c r="S109" s="177"/>
      <c r="T109" s="177"/>
      <c r="U109" s="177"/>
      <c r="V109" s="177"/>
      <c r="W109" s="177"/>
      <c r="X109" s="177"/>
      <c r="Y109" s="241"/>
      <c r="Z109" s="241"/>
      <c r="AA109" s="274" t="s">
        <v>151</v>
      </c>
      <c r="AB109" s="275"/>
      <c r="AC109" s="238"/>
      <c r="AD109" s="237"/>
      <c r="AE109" s="250"/>
      <c r="AF109" s="250"/>
      <c r="AG109" s="250"/>
      <c r="AH109" s="250"/>
      <c r="AI109" s="250"/>
      <c r="AJ109" s="250"/>
      <c r="AK109" s="250"/>
      <c r="AL109" s="250"/>
      <c r="AQ109" s="169"/>
      <c r="AR109" s="170"/>
      <c r="AT109" s="459"/>
      <c r="AU109" s="460"/>
      <c r="AY109" s="169"/>
      <c r="AZ109" s="169"/>
      <c r="BA109" s="169"/>
      <c r="BB109" s="226"/>
      <c r="BC109" s="226"/>
      <c r="BD109" s="226"/>
      <c r="BE109" s="226"/>
      <c r="BF109" s="226"/>
      <c r="BG109" s="226"/>
      <c r="BH109" s="226"/>
      <c r="BI109" s="726"/>
      <c r="BJ109" s="726"/>
      <c r="BK109" s="735" t="s">
        <v>151</v>
      </c>
      <c r="BL109" s="736"/>
      <c r="BM109" s="737"/>
      <c r="BN109" s="738"/>
      <c r="BO109" s="722"/>
      <c r="BP109" s="722"/>
      <c r="BQ109" s="739">
        <v>1</v>
      </c>
      <c r="BR109" s="726"/>
      <c r="BS109" s="726"/>
      <c r="BT109" s="728"/>
      <c r="BU109" s="225"/>
      <c r="BV109" s="225"/>
      <c r="BW109" s="225"/>
      <c r="BX109" s="225"/>
      <c r="BY109" s="1"/>
      <c r="BZ109" s="1"/>
      <c r="CA109" s="1"/>
      <c r="CB109" s="1"/>
      <c r="CC109" s="1"/>
    </row>
    <row r="110" spans="3:84" ht="9.9499999999999993" customHeight="1" thickTop="1">
      <c r="C110" s="459"/>
      <c r="D110" s="460"/>
      <c r="H110" s="169"/>
      <c r="I110" s="169"/>
      <c r="J110" s="169"/>
      <c r="K110" s="169"/>
      <c r="L110" s="189"/>
      <c r="M110" s="169"/>
      <c r="N110" s="169"/>
      <c r="O110" s="169"/>
      <c r="P110" s="169"/>
      <c r="Q110" s="169"/>
      <c r="R110" s="177"/>
      <c r="S110" s="177"/>
      <c r="T110" s="177"/>
      <c r="U110" s="177"/>
      <c r="V110" s="177"/>
      <c r="W110" s="177"/>
      <c r="X110" s="177"/>
      <c r="Y110" s="241"/>
      <c r="Z110" s="241"/>
      <c r="AA110" s="260"/>
      <c r="AB110" s="273"/>
      <c r="AC110" s="239"/>
      <c r="AD110" s="318"/>
      <c r="AE110" s="254"/>
      <c r="AF110" s="322"/>
      <c r="AG110" s="250">
        <v>0</v>
      </c>
      <c r="AH110" s="250"/>
      <c r="AI110" s="250"/>
      <c r="AJ110" s="250"/>
      <c r="AK110" s="250"/>
      <c r="AL110" s="250"/>
      <c r="AQ110" s="169"/>
      <c r="AR110" s="170"/>
      <c r="AT110" s="459"/>
      <c r="AU110" s="460"/>
      <c r="AY110" s="169"/>
      <c r="AZ110" s="169"/>
      <c r="BA110" s="169"/>
      <c r="BB110" s="226"/>
      <c r="BC110" s="226"/>
      <c r="BD110" s="226"/>
      <c r="BE110" s="226"/>
      <c r="BF110" s="226"/>
      <c r="BG110" s="226"/>
      <c r="BH110" s="226"/>
      <c r="BI110" s="726"/>
      <c r="BJ110" s="726"/>
      <c r="BK110" s="735"/>
      <c r="BL110" s="735"/>
      <c r="BM110" s="740"/>
      <c r="BN110" s="334"/>
      <c r="BO110" s="726"/>
      <c r="BP110" s="726"/>
      <c r="BQ110" s="726"/>
      <c r="BR110" s="726"/>
      <c r="BS110" s="726"/>
      <c r="BT110" s="728"/>
      <c r="BU110" s="225"/>
      <c r="BV110" s="225"/>
      <c r="BW110" s="225"/>
      <c r="BX110" s="225"/>
      <c r="BY110" s="1"/>
      <c r="BZ110" s="1"/>
      <c r="CA110" s="1"/>
      <c r="CB110" s="1"/>
      <c r="CC110" s="1"/>
    </row>
    <row r="111" spans="3:84" ht="9.9499999999999993" customHeight="1" thickBot="1">
      <c r="C111" s="459"/>
      <c r="D111" s="460"/>
      <c r="H111" s="169"/>
      <c r="I111" s="169"/>
      <c r="J111" s="169"/>
      <c r="K111" s="169"/>
      <c r="L111" s="189"/>
      <c r="M111" s="169"/>
      <c r="N111" s="169"/>
      <c r="O111" s="197"/>
      <c r="P111" s="169"/>
      <c r="Q111" s="169"/>
      <c r="R111" s="435" t="s">
        <v>229</v>
      </c>
      <c r="S111" s="463"/>
      <c r="T111" s="463"/>
      <c r="U111" s="463"/>
      <c r="V111" s="463"/>
      <c r="W111" s="463"/>
      <c r="X111" s="464"/>
      <c r="Y111" s="244"/>
      <c r="Z111" s="244"/>
      <c r="AA111" s="320"/>
      <c r="AB111" s="321"/>
      <c r="AC111" s="240">
        <v>2</v>
      </c>
      <c r="AD111" s="237"/>
      <c r="AE111" s="241"/>
      <c r="AF111" s="258"/>
      <c r="AG111" s="250"/>
      <c r="AH111" s="250"/>
      <c r="AI111" s="250"/>
      <c r="AJ111" s="250"/>
      <c r="AK111" s="250"/>
      <c r="AL111" s="250"/>
      <c r="AQ111" s="169"/>
      <c r="AR111" s="170"/>
      <c r="AT111" s="459"/>
      <c r="AU111" s="460"/>
      <c r="AY111" s="169"/>
      <c r="AZ111" s="169"/>
      <c r="BA111" s="169"/>
      <c r="BB111" s="709" t="s">
        <v>344</v>
      </c>
      <c r="BC111" s="710"/>
      <c r="BD111" s="710"/>
      <c r="BE111" s="710"/>
      <c r="BF111" s="710"/>
      <c r="BG111" s="710"/>
      <c r="BH111" s="711"/>
      <c r="BI111" s="741"/>
      <c r="BJ111" s="741"/>
      <c r="BK111" s="742"/>
      <c r="BL111" s="742"/>
      <c r="BM111" s="743">
        <v>2</v>
      </c>
      <c r="BN111" s="334"/>
      <c r="BO111" s="726"/>
      <c r="BP111" s="726"/>
      <c r="BQ111" s="726"/>
      <c r="BR111" s="726"/>
      <c r="BS111" s="720" t="s">
        <v>155</v>
      </c>
      <c r="BT111" s="721"/>
      <c r="BU111" s="722"/>
      <c r="BV111" s="722"/>
      <c r="BW111" s="722"/>
      <c r="BX111" s="722"/>
      <c r="BY111" s="718"/>
      <c r="BZ111" s="1"/>
      <c r="CA111" s="1"/>
      <c r="CB111" s="1"/>
      <c r="CC111" s="1"/>
    </row>
    <row r="112" spans="3:84" ht="9.9499999999999993" customHeight="1" thickTop="1">
      <c r="C112" s="459"/>
      <c r="D112" s="460"/>
      <c r="H112" s="169"/>
      <c r="I112" s="169"/>
      <c r="J112" s="169"/>
      <c r="K112" s="169"/>
      <c r="L112" s="169"/>
      <c r="M112" s="188"/>
      <c r="N112" s="188"/>
      <c r="O112" s="169"/>
      <c r="P112" s="169"/>
      <c r="Q112" s="169"/>
      <c r="R112" s="465"/>
      <c r="S112" s="466"/>
      <c r="T112" s="466"/>
      <c r="U112" s="466"/>
      <c r="V112" s="466"/>
      <c r="W112" s="466"/>
      <c r="X112" s="467"/>
      <c r="Y112" s="250"/>
      <c r="Z112" s="250"/>
      <c r="AA112" s="250"/>
      <c r="AB112" s="250"/>
      <c r="AC112" s="250"/>
      <c r="AD112" s="250"/>
      <c r="AE112" s="241"/>
      <c r="AF112" s="258"/>
      <c r="AG112" s="250"/>
      <c r="AH112" s="250"/>
      <c r="AI112" s="250"/>
      <c r="AJ112" s="250"/>
      <c r="AK112" s="250"/>
      <c r="AL112" s="250"/>
      <c r="AQ112" s="169"/>
      <c r="AR112" s="170"/>
      <c r="AT112" s="459"/>
      <c r="AU112" s="460"/>
      <c r="AY112" s="169"/>
      <c r="AZ112" s="169"/>
      <c r="BA112" s="169"/>
      <c r="BB112" s="712"/>
      <c r="BC112" s="713"/>
      <c r="BD112" s="713"/>
      <c r="BE112" s="713"/>
      <c r="BF112" s="713"/>
      <c r="BG112" s="713"/>
      <c r="BH112" s="714"/>
      <c r="BI112" s="1"/>
      <c r="BJ112" s="1"/>
      <c r="BK112" s="1"/>
      <c r="BL112" s="1"/>
      <c r="BM112" s="718"/>
      <c r="BN112" s="718"/>
      <c r="BO112" s="726"/>
      <c r="BP112" s="726"/>
      <c r="BQ112" s="726"/>
      <c r="BR112" s="726"/>
      <c r="BS112" s="720"/>
      <c r="BT112" s="720"/>
      <c r="BU112" s="727"/>
      <c r="BV112" s="726"/>
      <c r="BW112" s="726"/>
      <c r="BX112" s="728"/>
      <c r="BY112" s="744">
        <v>0</v>
      </c>
      <c r="BZ112" s="1"/>
      <c r="CA112" s="768" t="s">
        <v>345</v>
      </c>
      <c r="CB112" s="769"/>
      <c r="CC112" s="1"/>
    </row>
    <row r="113" spans="3:85" ht="9.9499999999999993" customHeight="1" thickBot="1">
      <c r="C113" s="459"/>
      <c r="D113" s="460"/>
      <c r="H113" s="169"/>
      <c r="I113" s="169"/>
      <c r="J113" s="169"/>
      <c r="K113" s="169"/>
      <c r="L113" s="169"/>
      <c r="M113" s="194"/>
      <c r="N113" s="194"/>
      <c r="O113" s="178"/>
      <c r="P113" s="178"/>
      <c r="Q113" s="169"/>
      <c r="R113" s="185"/>
      <c r="S113" s="185"/>
      <c r="T113" s="185"/>
      <c r="U113" s="185"/>
      <c r="V113" s="185"/>
      <c r="W113" s="185"/>
      <c r="X113" s="185"/>
      <c r="Y113" s="250"/>
      <c r="Z113" s="250"/>
      <c r="AA113" s="250"/>
      <c r="AB113" s="250"/>
      <c r="AC113" s="250"/>
      <c r="AD113" s="250"/>
      <c r="AE113" s="241" t="s">
        <v>323</v>
      </c>
      <c r="AF113" s="258"/>
      <c r="AG113" s="250"/>
      <c r="AH113" s="250"/>
      <c r="AI113" s="250"/>
      <c r="AJ113" s="250"/>
      <c r="AK113" s="250"/>
      <c r="AL113" s="250"/>
      <c r="AQ113" s="169"/>
      <c r="AR113" s="170"/>
      <c r="AT113" s="459"/>
      <c r="AU113" s="460"/>
      <c r="AY113" s="169"/>
      <c r="AZ113" s="169"/>
      <c r="BA113" s="169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718"/>
      <c r="BN113" s="718"/>
      <c r="BO113" s="745"/>
      <c r="BP113" s="746"/>
      <c r="BQ113" s="726"/>
      <c r="BR113" s="726"/>
      <c r="BS113" s="726"/>
      <c r="BT113" s="726"/>
      <c r="BU113" s="727"/>
      <c r="BV113" s="726"/>
      <c r="BW113" s="726"/>
      <c r="BX113" s="728"/>
      <c r="BY113" s="1"/>
      <c r="BZ113" s="1"/>
      <c r="CA113" s="770"/>
      <c r="CB113" s="771"/>
      <c r="CC113" s="1"/>
    </row>
    <row r="114" spans="3:85" ht="9.9499999999999993" customHeight="1">
      <c r="C114" s="459"/>
      <c r="D114" s="460"/>
      <c r="H114" s="169"/>
      <c r="I114" s="169"/>
      <c r="J114" s="169"/>
      <c r="K114" s="169"/>
      <c r="L114" s="169"/>
      <c r="M114" s="194"/>
      <c r="N114" s="194"/>
      <c r="O114" s="178"/>
      <c r="P114" s="178"/>
      <c r="Q114" s="169"/>
      <c r="R114" s="177"/>
      <c r="S114" s="177"/>
      <c r="T114" s="177"/>
      <c r="U114" s="177"/>
      <c r="V114" s="177"/>
      <c r="W114" s="177"/>
      <c r="X114" s="177"/>
      <c r="Y114" s="250"/>
      <c r="Z114" s="250"/>
      <c r="AA114" s="250"/>
      <c r="AB114" s="250"/>
      <c r="AC114" s="241"/>
      <c r="AD114" s="241"/>
      <c r="AE114" s="241"/>
      <c r="AF114" s="256"/>
      <c r="AG114" s="299"/>
      <c r="AH114" s="299"/>
      <c r="AI114" s="299"/>
      <c r="AJ114" s="304"/>
      <c r="AK114" s="241">
        <v>0</v>
      </c>
      <c r="AL114" s="241"/>
      <c r="AM114" s="396" t="s">
        <v>333</v>
      </c>
      <c r="AN114" s="397"/>
      <c r="AQ114" s="169"/>
      <c r="AR114" s="170"/>
      <c r="AT114" s="459"/>
      <c r="AU114" s="460"/>
      <c r="AY114" s="169"/>
      <c r="AZ114" s="169"/>
      <c r="BA114" s="169"/>
      <c r="BB114" s="1"/>
      <c r="BC114" s="1"/>
      <c r="BD114" s="1"/>
      <c r="BE114" s="1"/>
      <c r="BF114" s="1"/>
      <c r="BG114" s="1"/>
      <c r="BH114" s="1"/>
      <c r="BI114" s="718"/>
      <c r="BJ114" s="718"/>
      <c r="BK114" s="718"/>
      <c r="BL114" s="718"/>
      <c r="BM114" s="718"/>
      <c r="BN114" s="718"/>
      <c r="BO114" s="746"/>
      <c r="BP114" s="746"/>
      <c r="BQ114" s="726"/>
      <c r="BR114" s="726"/>
      <c r="BS114" s="726"/>
      <c r="BT114" s="726"/>
      <c r="BU114" s="727"/>
      <c r="BV114" s="726"/>
      <c r="BW114" s="726"/>
      <c r="BX114" s="728"/>
      <c r="BY114" s="718"/>
      <c r="BZ114" s="718"/>
      <c r="CA114" s="770"/>
      <c r="CB114" s="771"/>
      <c r="CC114" s="718"/>
      <c r="CD114" s="169"/>
      <c r="CE114" s="169"/>
      <c r="CF114" s="169"/>
      <c r="CG114" s="169"/>
    </row>
    <row r="115" spans="3:85" ht="9.9499999999999993" customHeight="1" thickBot="1">
      <c r="C115" s="459"/>
      <c r="D115" s="460"/>
      <c r="H115" s="169"/>
      <c r="I115" s="169"/>
      <c r="J115" s="169"/>
      <c r="K115" s="169"/>
      <c r="L115" s="169"/>
      <c r="M115" s="188"/>
      <c r="N115" s="188"/>
      <c r="O115" s="169"/>
      <c r="P115" s="169"/>
      <c r="Q115" s="169"/>
      <c r="R115" s="435" t="s">
        <v>236</v>
      </c>
      <c r="S115" s="463"/>
      <c r="T115" s="463"/>
      <c r="U115" s="463"/>
      <c r="V115" s="463"/>
      <c r="W115" s="463"/>
      <c r="X115" s="464"/>
      <c r="Y115" s="250"/>
      <c r="Z115" s="250"/>
      <c r="AA115" s="250"/>
      <c r="AB115" s="250"/>
      <c r="AC115" s="241"/>
      <c r="AD115" s="241"/>
      <c r="AE115" s="241"/>
      <c r="AF115" s="256"/>
      <c r="AG115" s="241"/>
      <c r="AH115" s="241"/>
      <c r="AI115" s="241"/>
      <c r="AJ115" s="258"/>
      <c r="AK115" s="241"/>
      <c r="AL115" s="241"/>
      <c r="AM115" s="398"/>
      <c r="AN115" s="399"/>
      <c r="AQ115" s="169"/>
      <c r="AR115" s="170"/>
      <c r="AT115" s="459"/>
      <c r="AU115" s="460"/>
      <c r="AY115" s="169"/>
      <c r="AZ115" s="169"/>
      <c r="BA115" s="169"/>
      <c r="BB115" s="709" t="s">
        <v>346</v>
      </c>
      <c r="BC115" s="710"/>
      <c r="BD115" s="710"/>
      <c r="BE115" s="710"/>
      <c r="BF115" s="710"/>
      <c r="BG115" s="710"/>
      <c r="BH115" s="711"/>
      <c r="BI115" s="741"/>
      <c r="BJ115" s="741"/>
      <c r="BK115" s="741"/>
      <c r="BL115" s="741"/>
      <c r="BM115" s="741"/>
      <c r="BN115" s="741"/>
      <c r="BO115" s="722"/>
      <c r="BP115" s="722"/>
      <c r="BQ115" s="726"/>
      <c r="BR115" s="726"/>
      <c r="BS115" s="726"/>
      <c r="BT115" s="726"/>
      <c r="BU115" s="727"/>
      <c r="BV115" s="726"/>
      <c r="BW115" s="726"/>
      <c r="BX115" s="728"/>
      <c r="BY115" s="718"/>
      <c r="BZ115" s="718"/>
      <c r="CA115" s="770"/>
      <c r="CB115" s="771"/>
      <c r="CC115" s="718"/>
      <c r="CD115" s="169"/>
      <c r="CE115" s="169"/>
      <c r="CF115" s="169"/>
      <c r="CG115" s="169"/>
    </row>
    <row r="116" spans="3:85" ht="9.9499999999999993" customHeight="1" thickTop="1">
      <c r="C116" s="459"/>
      <c r="D116" s="460"/>
      <c r="H116" s="169"/>
      <c r="I116" s="169"/>
      <c r="J116" s="169"/>
      <c r="K116" s="169"/>
      <c r="L116" s="189"/>
      <c r="M116" s="169"/>
      <c r="N116" s="169"/>
      <c r="O116" s="169"/>
      <c r="P116" s="169"/>
      <c r="Q116" s="169"/>
      <c r="R116" s="465"/>
      <c r="S116" s="466"/>
      <c r="T116" s="466"/>
      <c r="U116" s="466"/>
      <c r="V116" s="466"/>
      <c r="W116" s="466"/>
      <c r="X116" s="467"/>
      <c r="Y116" s="299"/>
      <c r="Z116" s="299"/>
      <c r="AA116" s="306"/>
      <c r="AB116" s="307"/>
      <c r="AC116" s="238">
        <v>1</v>
      </c>
      <c r="AD116" s="237"/>
      <c r="AE116" s="241"/>
      <c r="AF116" s="256"/>
      <c r="AG116" s="241"/>
      <c r="AH116" s="241"/>
      <c r="AI116" s="241"/>
      <c r="AJ116" s="258"/>
      <c r="AK116" s="241"/>
      <c r="AL116" s="241"/>
      <c r="AM116" s="398"/>
      <c r="AN116" s="399"/>
      <c r="AQ116" s="169"/>
      <c r="AR116" s="170"/>
      <c r="AT116" s="459"/>
      <c r="AU116" s="460"/>
      <c r="AY116" s="169"/>
      <c r="AZ116" s="169"/>
      <c r="BA116" s="169"/>
      <c r="BB116" s="712"/>
      <c r="BC116" s="713"/>
      <c r="BD116" s="713"/>
      <c r="BE116" s="713"/>
      <c r="BF116" s="713"/>
      <c r="BG116" s="713"/>
      <c r="BH116" s="714"/>
      <c r="BI116" s="718"/>
      <c r="BJ116" s="718"/>
      <c r="BK116" s="747"/>
      <c r="BL116" s="747"/>
      <c r="BM116" s="734"/>
      <c r="BN116" s="734"/>
      <c r="BO116" s="726"/>
      <c r="BP116" s="726"/>
      <c r="BQ116" s="739">
        <v>2</v>
      </c>
      <c r="BR116" s="726"/>
      <c r="BS116" s="726"/>
      <c r="BT116" s="726"/>
      <c r="BU116" s="727"/>
      <c r="BV116" s="726"/>
      <c r="BW116" s="726"/>
      <c r="BX116" s="728"/>
      <c r="BY116" s="718"/>
      <c r="BZ116" s="718"/>
      <c r="CA116" s="770"/>
      <c r="CB116" s="771"/>
      <c r="CC116" s="718"/>
      <c r="CD116" s="169"/>
      <c r="CE116" s="169"/>
      <c r="CF116" s="169"/>
      <c r="CG116" s="169"/>
    </row>
    <row r="117" spans="3:85" ht="9.9499999999999993" customHeight="1" thickBot="1">
      <c r="C117" s="459"/>
      <c r="D117" s="460"/>
      <c r="H117" s="169"/>
      <c r="I117" s="169"/>
      <c r="J117" s="169"/>
      <c r="K117" s="169"/>
      <c r="L117" s="189"/>
      <c r="M117" s="169"/>
      <c r="N117" s="169"/>
      <c r="O117" s="169"/>
      <c r="P117" s="169"/>
      <c r="Q117" s="169"/>
      <c r="R117" s="185"/>
      <c r="S117" s="185"/>
      <c r="T117" s="185"/>
      <c r="U117" s="185"/>
      <c r="V117" s="185"/>
      <c r="W117" s="185"/>
      <c r="X117" s="185"/>
      <c r="Y117" s="241"/>
      <c r="Z117" s="241"/>
      <c r="AA117" s="274" t="s">
        <v>154</v>
      </c>
      <c r="AB117" s="275"/>
      <c r="AC117" s="249"/>
      <c r="AD117" s="243"/>
      <c r="AE117" s="244"/>
      <c r="AF117" s="257"/>
      <c r="AG117" s="241">
        <v>3</v>
      </c>
      <c r="AH117" s="241"/>
      <c r="AI117" s="241"/>
      <c r="AJ117" s="258"/>
      <c r="AK117" s="241"/>
      <c r="AL117" s="241"/>
      <c r="AM117" s="398"/>
      <c r="AN117" s="399"/>
      <c r="AQ117" s="169"/>
      <c r="AR117" s="170"/>
      <c r="AT117" s="459"/>
      <c r="AU117" s="460"/>
      <c r="AY117" s="169"/>
      <c r="AZ117" s="169"/>
      <c r="BA117" s="169"/>
      <c r="BB117" s="1"/>
      <c r="BC117" s="1"/>
      <c r="BD117" s="1"/>
      <c r="BE117" s="1"/>
      <c r="BF117" s="1"/>
      <c r="BG117" s="1"/>
      <c r="BH117" s="1"/>
      <c r="BI117" s="726"/>
      <c r="BJ117" s="726"/>
      <c r="BK117" s="748"/>
      <c r="BL117" s="749"/>
      <c r="BM117" s="734"/>
      <c r="BN117" s="734"/>
      <c r="BO117" s="720" t="s">
        <v>161</v>
      </c>
      <c r="BP117" s="720"/>
      <c r="BQ117" s="750"/>
      <c r="BR117" s="722"/>
      <c r="BS117" s="722"/>
      <c r="BT117" s="722"/>
      <c r="BU117" s="739">
        <v>4</v>
      </c>
      <c r="BV117" s="726"/>
      <c r="BW117" s="726"/>
      <c r="BX117" s="728"/>
      <c r="BY117" s="751"/>
      <c r="BZ117" s="718"/>
      <c r="CA117" s="770"/>
      <c r="CB117" s="771"/>
      <c r="CC117" s="718"/>
      <c r="CD117" s="169"/>
      <c r="CE117" s="169"/>
      <c r="CF117" s="169"/>
      <c r="CG117" s="169"/>
    </row>
    <row r="118" spans="3:85" ht="9.9499999999999993" customHeight="1" thickTop="1">
      <c r="C118" s="459"/>
      <c r="D118" s="460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77"/>
      <c r="S118" s="177"/>
      <c r="T118" s="177"/>
      <c r="U118" s="177"/>
      <c r="V118" s="177"/>
      <c r="W118" s="177"/>
      <c r="X118" s="177"/>
      <c r="Y118" s="241"/>
      <c r="Z118" s="241"/>
      <c r="AA118" s="260"/>
      <c r="AB118" s="273"/>
      <c r="AC118" s="237"/>
      <c r="AD118" s="237"/>
      <c r="AE118" s="250"/>
      <c r="AF118" s="250"/>
      <c r="AG118" s="241"/>
      <c r="AH118" s="241"/>
      <c r="AI118" s="241"/>
      <c r="AJ118" s="258"/>
      <c r="AK118" s="241"/>
      <c r="AL118" s="241"/>
      <c r="AM118" s="398"/>
      <c r="AN118" s="399"/>
      <c r="AQ118" s="169"/>
      <c r="AR118" s="170"/>
      <c r="AT118" s="459"/>
      <c r="AU118" s="460"/>
      <c r="AY118" s="169"/>
      <c r="AZ118" s="169"/>
      <c r="BA118" s="169"/>
      <c r="BB118" s="1"/>
      <c r="BC118" s="1"/>
      <c r="BD118" s="1"/>
      <c r="BE118" s="1"/>
      <c r="BF118" s="1"/>
      <c r="BG118" s="1"/>
      <c r="BH118" s="1"/>
      <c r="BI118" s="726"/>
      <c r="BJ118" s="726"/>
      <c r="BK118" s="749"/>
      <c r="BL118" s="749"/>
      <c r="BM118" s="334"/>
      <c r="BN118" s="334"/>
      <c r="BO118" s="720"/>
      <c r="BP118" s="721"/>
      <c r="BQ118" s="726"/>
      <c r="BR118" s="726"/>
      <c r="BS118" s="726"/>
      <c r="BT118" s="726"/>
      <c r="BU118" s="726"/>
      <c r="BV118" s="726"/>
      <c r="BW118" s="726"/>
      <c r="BX118" s="728"/>
      <c r="BY118" s="751"/>
      <c r="BZ118" s="718"/>
      <c r="CA118" s="770"/>
      <c r="CB118" s="771"/>
      <c r="CC118" s="718"/>
      <c r="CD118" s="169"/>
      <c r="CE118" s="169"/>
      <c r="CF118" s="169"/>
      <c r="CG118" s="169"/>
    </row>
    <row r="119" spans="3:85" ht="9.9499999999999993" customHeight="1" thickBot="1">
      <c r="C119" s="459"/>
      <c r="D119" s="460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435" t="s">
        <v>246</v>
      </c>
      <c r="S119" s="463"/>
      <c r="T119" s="463"/>
      <c r="U119" s="463"/>
      <c r="V119" s="463"/>
      <c r="W119" s="463"/>
      <c r="X119" s="464"/>
      <c r="Y119" s="244"/>
      <c r="Z119" s="244"/>
      <c r="AA119" s="320"/>
      <c r="AB119" s="321"/>
      <c r="AC119" s="237">
        <v>2</v>
      </c>
      <c r="AD119" s="237"/>
      <c r="AE119" s="250"/>
      <c r="AF119" s="250"/>
      <c r="AG119" s="241"/>
      <c r="AH119" s="241"/>
      <c r="AI119" s="241"/>
      <c r="AJ119" s="258"/>
      <c r="AK119" s="241"/>
      <c r="AL119" s="241"/>
      <c r="AM119" s="398"/>
      <c r="AN119" s="399"/>
      <c r="AQ119" s="169"/>
      <c r="AR119" s="170"/>
      <c r="AT119" s="459"/>
      <c r="AU119" s="460"/>
      <c r="AY119" s="169"/>
      <c r="AZ119" s="169"/>
      <c r="BA119" s="169"/>
      <c r="BB119" s="709" t="s">
        <v>347</v>
      </c>
      <c r="BC119" s="710"/>
      <c r="BD119" s="710"/>
      <c r="BE119" s="710"/>
      <c r="BF119" s="710"/>
      <c r="BG119" s="710"/>
      <c r="BH119" s="711"/>
      <c r="BI119" s="752"/>
      <c r="BJ119" s="752"/>
      <c r="BK119" s="753"/>
      <c r="BL119" s="753"/>
      <c r="BM119" s="754"/>
      <c r="BN119" s="754"/>
      <c r="BO119" s="755"/>
      <c r="BP119" s="756"/>
      <c r="BQ119" s="757">
        <v>1</v>
      </c>
      <c r="BR119" s="726"/>
      <c r="BS119" s="726"/>
      <c r="BT119" s="726"/>
      <c r="BU119" s="726"/>
      <c r="BV119" s="726"/>
      <c r="BW119" s="726"/>
      <c r="BX119" s="728"/>
      <c r="BY119" s="751"/>
      <c r="BZ119" s="718"/>
      <c r="CA119" s="770"/>
      <c r="CB119" s="771"/>
      <c r="CC119" s="718"/>
      <c r="CD119" s="169"/>
      <c r="CE119" s="169"/>
      <c r="CF119" s="169"/>
      <c r="CG119" s="169"/>
    </row>
    <row r="120" spans="3:85" ht="9.9499999999999993" customHeight="1" thickTop="1">
      <c r="C120" s="459"/>
      <c r="D120" s="460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465"/>
      <c r="S120" s="466"/>
      <c r="T120" s="466"/>
      <c r="U120" s="466"/>
      <c r="V120" s="466"/>
      <c r="W120" s="466"/>
      <c r="X120" s="467"/>
      <c r="Y120" s="241"/>
      <c r="Z120" s="241"/>
      <c r="AA120" s="241"/>
      <c r="AB120" s="241"/>
      <c r="AC120" s="241"/>
      <c r="AD120" s="241"/>
      <c r="AE120" s="250"/>
      <c r="AF120" s="250"/>
      <c r="AG120" s="241"/>
      <c r="AH120" s="241"/>
      <c r="AI120" s="241"/>
      <c r="AJ120" s="258"/>
      <c r="AK120" s="241"/>
      <c r="AL120" s="241"/>
      <c r="AM120" s="398"/>
      <c r="AN120" s="399"/>
      <c r="AQ120" s="169"/>
      <c r="AR120" s="170"/>
      <c r="AT120" s="459"/>
      <c r="AU120" s="460"/>
      <c r="AY120" s="169"/>
      <c r="AZ120" s="169"/>
      <c r="BA120" s="169"/>
      <c r="BB120" s="712"/>
      <c r="BC120" s="713"/>
      <c r="BD120" s="713"/>
      <c r="BE120" s="713"/>
      <c r="BF120" s="713"/>
      <c r="BG120" s="713"/>
      <c r="BH120" s="714"/>
      <c r="BI120" s="718"/>
      <c r="BJ120" s="718"/>
      <c r="BK120" s="718"/>
      <c r="BL120" s="718"/>
      <c r="BM120" s="726"/>
      <c r="BN120" s="726"/>
      <c r="BO120" s="225"/>
      <c r="BP120" s="225"/>
      <c r="BQ120" s="726"/>
      <c r="BR120" s="726"/>
      <c r="BS120" s="726"/>
      <c r="BT120" s="726"/>
      <c r="BU120" s="726"/>
      <c r="BV120" s="726"/>
      <c r="BW120" s="726"/>
      <c r="BX120" s="728"/>
      <c r="BY120" s="751"/>
      <c r="BZ120" s="718"/>
      <c r="CA120" s="770"/>
      <c r="CB120" s="771"/>
      <c r="CC120" s="718"/>
      <c r="CD120" s="169"/>
      <c r="CE120" s="169"/>
      <c r="CF120" s="169"/>
      <c r="CG120" s="169"/>
    </row>
    <row r="121" spans="3:85" ht="9.9499999999999993" customHeight="1" thickBot="1">
      <c r="C121" s="459"/>
      <c r="D121" s="460"/>
      <c r="H121" s="169"/>
      <c r="I121" s="169"/>
      <c r="J121" s="178"/>
      <c r="K121" s="178"/>
      <c r="L121" s="169"/>
      <c r="M121" s="169"/>
      <c r="N121" s="169"/>
      <c r="O121" s="169"/>
      <c r="P121" s="169"/>
      <c r="Q121" s="169"/>
      <c r="R121" s="185"/>
      <c r="S121" s="185"/>
      <c r="T121" s="185"/>
      <c r="U121" s="185"/>
      <c r="V121" s="185"/>
      <c r="W121" s="185"/>
      <c r="X121" s="185"/>
      <c r="Y121" s="241"/>
      <c r="Z121" s="241"/>
      <c r="AA121" s="241"/>
      <c r="AB121" s="241"/>
      <c r="AC121" s="241"/>
      <c r="AD121" s="241"/>
      <c r="AE121" s="250"/>
      <c r="AF121" s="250"/>
      <c r="AG121" s="241"/>
      <c r="AH121" s="241"/>
      <c r="AI121" s="241" t="s">
        <v>324</v>
      </c>
      <c r="AJ121" s="331"/>
      <c r="AK121" s="241"/>
      <c r="AL121" s="241"/>
      <c r="AM121" s="398"/>
      <c r="AN121" s="399"/>
      <c r="AQ121" s="169"/>
      <c r="AR121" s="170"/>
      <c r="AT121" s="459"/>
      <c r="AU121" s="460"/>
      <c r="AY121" s="169"/>
      <c r="AZ121" s="169"/>
      <c r="BA121" s="178"/>
      <c r="BB121" s="1"/>
      <c r="BC121" s="1"/>
      <c r="BD121" s="1"/>
      <c r="BE121" s="1"/>
      <c r="BF121" s="1"/>
      <c r="BG121" s="1"/>
      <c r="BH121" s="1"/>
      <c r="BI121" s="718"/>
      <c r="BJ121" s="718"/>
      <c r="BK121" s="718"/>
      <c r="BL121" s="718"/>
      <c r="BM121" s="726"/>
      <c r="BN121" s="726"/>
      <c r="BO121" s="225"/>
      <c r="BP121" s="225"/>
      <c r="BQ121" s="726"/>
      <c r="BR121" s="726"/>
      <c r="BS121" s="726"/>
      <c r="BT121" s="726"/>
      <c r="BU121" s="726"/>
      <c r="BV121" s="746"/>
      <c r="BW121" s="720" t="s">
        <v>162</v>
      </c>
      <c r="BX121" s="721"/>
      <c r="BY121" s="758"/>
      <c r="BZ121" s="741"/>
      <c r="CA121" s="770"/>
      <c r="CB121" s="771"/>
      <c r="CC121" s="746"/>
      <c r="CD121" s="169"/>
      <c r="CE121" s="169"/>
      <c r="CF121" s="169"/>
      <c r="CG121" s="169"/>
    </row>
    <row r="122" spans="3:85" ht="9.9499999999999993" customHeight="1" thickTop="1">
      <c r="C122" s="459"/>
      <c r="D122" s="460"/>
      <c r="H122" s="169"/>
      <c r="I122" s="169"/>
      <c r="J122" s="178"/>
      <c r="K122" s="178"/>
      <c r="L122" s="169"/>
      <c r="M122" s="169"/>
      <c r="N122" s="169"/>
      <c r="O122" s="169"/>
      <c r="P122" s="169"/>
      <c r="Q122" s="169"/>
      <c r="R122" s="177"/>
      <c r="S122" s="177"/>
      <c r="T122" s="177"/>
      <c r="U122" s="177"/>
      <c r="V122" s="177"/>
      <c r="W122" s="177"/>
      <c r="X122" s="177"/>
      <c r="Y122" s="241"/>
      <c r="Z122" s="241"/>
      <c r="AA122" s="241"/>
      <c r="AB122" s="241"/>
      <c r="AC122" s="241"/>
      <c r="AD122" s="241"/>
      <c r="AE122" s="250"/>
      <c r="AF122" s="250"/>
      <c r="AG122" s="241"/>
      <c r="AH122" s="241"/>
      <c r="AI122" s="332"/>
      <c r="AJ122" s="333"/>
      <c r="AK122" s="261"/>
      <c r="AL122" s="254"/>
      <c r="AM122" s="398"/>
      <c r="AN122" s="399"/>
      <c r="AQ122" s="169"/>
      <c r="AR122" s="170"/>
      <c r="AT122" s="459"/>
      <c r="AU122" s="460"/>
      <c r="AY122" s="169"/>
      <c r="AZ122" s="169"/>
      <c r="BA122" s="178"/>
      <c r="BB122" s="1"/>
      <c r="BC122" s="1"/>
      <c r="BD122" s="1"/>
      <c r="BE122" s="1"/>
      <c r="BF122" s="1"/>
      <c r="BG122" s="1"/>
      <c r="BH122" s="1"/>
      <c r="BI122" s="718"/>
      <c r="BJ122" s="718"/>
      <c r="BK122" s="718"/>
      <c r="BL122" s="718"/>
      <c r="BM122" s="726"/>
      <c r="BN122" s="726"/>
      <c r="BO122" s="225"/>
      <c r="BP122" s="225"/>
      <c r="BQ122" s="726"/>
      <c r="BR122" s="726"/>
      <c r="BS122" s="726"/>
      <c r="BT122" s="726"/>
      <c r="BU122" s="746"/>
      <c r="BV122" s="746"/>
      <c r="BW122" s="720"/>
      <c r="BX122" s="720"/>
      <c r="BY122" s="759"/>
      <c r="BZ122" s="718"/>
      <c r="CA122" s="770"/>
      <c r="CB122" s="771"/>
      <c r="CC122" s="746"/>
      <c r="CD122" s="169"/>
      <c r="CE122" s="169"/>
      <c r="CF122" s="169"/>
      <c r="CG122" s="169"/>
    </row>
    <row r="123" spans="3:85" ht="9.9499999999999993" customHeight="1">
      <c r="C123" s="459"/>
      <c r="D123" s="460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435" t="s">
        <v>255</v>
      </c>
      <c r="S123" s="463"/>
      <c r="T123" s="463"/>
      <c r="U123" s="463"/>
      <c r="V123" s="463"/>
      <c r="W123" s="463"/>
      <c r="X123" s="464"/>
      <c r="Y123" s="241"/>
      <c r="Z123" s="241"/>
      <c r="AA123" s="241"/>
      <c r="AB123" s="241"/>
      <c r="AC123" s="241"/>
      <c r="AD123" s="241"/>
      <c r="AE123" s="250"/>
      <c r="AF123" s="250"/>
      <c r="AG123" s="241"/>
      <c r="AH123" s="241"/>
      <c r="AI123" s="241"/>
      <c r="AJ123" s="256"/>
      <c r="AK123" s="263"/>
      <c r="AL123" s="241"/>
      <c r="AM123" s="398"/>
      <c r="AN123" s="399"/>
      <c r="AQ123" s="169"/>
      <c r="AR123" s="170"/>
      <c r="AT123" s="459"/>
      <c r="AU123" s="460"/>
      <c r="AY123" s="169"/>
      <c r="AZ123" s="169"/>
      <c r="BA123" s="169"/>
      <c r="BB123" s="709" t="s">
        <v>348</v>
      </c>
      <c r="BC123" s="710"/>
      <c r="BD123" s="710"/>
      <c r="BE123" s="710"/>
      <c r="BF123" s="710"/>
      <c r="BG123" s="710"/>
      <c r="BH123" s="711"/>
      <c r="BI123" s="718"/>
      <c r="BJ123" s="718"/>
      <c r="BK123" s="718"/>
      <c r="BL123" s="718"/>
      <c r="BM123" s="726"/>
      <c r="BN123" s="726"/>
      <c r="BO123" s="225"/>
      <c r="BP123" s="225"/>
      <c r="BQ123" s="726"/>
      <c r="BR123" s="726"/>
      <c r="BS123" s="726"/>
      <c r="BT123" s="726"/>
      <c r="BU123" s="726"/>
      <c r="BV123" s="726"/>
      <c r="BW123" s="726"/>
      <c r="BX123" s="726"/>
      <c r="BY123" s="759"/>
      <c r="BZ123" s="718"/>
      <c r="CA123" s="770"/>
      <c r="CB123" s="771"/>
      <c r="CC123" s="718"/>
      <c r="CD123" s="169"/>
      <c r="CE123" s="169"/>
      <c r="CF123" s="169"/>
      <c r="CG123" s="169"/>
    </row>
    <row r="124" spans="3:85" ht="9.9499999999999993" customHeight="1">
      <c r="C124" s="459"/>
      <c r="D124" s="460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465"/>
      <c r="S124" s="466"/>
      <c r="T124" s="466"/>
      <c r="U124" s="466"/>
      <c r="V124" s="466"/>
      <c r="W124" s="466"/>
      <c r="X124" s="467"/>
      <c r="Y124" s="299"/>
      <c r="Z124" s="299"/>
      <c r="AA124" s="306"/>
      <c r="AB124" s="307"/>
      <c r="AC124" s="238">
        <v>0</v>
      </c>
      <c r="AD124" s="237"/>
      <c r="AE124" s="250"/>
      <c r="AF124" s="250"/>
      <c r="AG124" s="241"/>
      <c r="AH124" s="241"/>
      <c r="AI124" s="241"/>
      <c r="AJ124" s="256"/>
      <c r="AK124" s="241"/>
      <c r="AL124" s="241"/>
      <c r="AM124" s="398"/>
      <c r="AN124" s="399"/>
      <c r="AQ124" s="169"/>
      <c r="AR124" s="170"/>
      <c r="AT124" s="459"/>
      <c r="AU124" s="460"/>
      <c r="AY124" s="169"/>
      <c r="AZ124" s="169"/>
      <c r="BA124" s="169"/>
      <c r="BB124" s="712"/>
      <c r="BC124" s="713"/>
      <c r="BD124" s="713"/>
      <c r="BE124" s="713"/>
      <c r="BF124" s="713"/>
      <c r="BG124" s="713"/>
      <c r="BH124" s="714"/>
      <c r="BI124" s="715"/>
      <c r="BJ124" s="715"/>
      <c r="BK124" s="731"/>
      <c r="BL124" s="731"/>
      <c r="BM124" s="760"/>
      <c r="BN124" s="760"/>
      <c r="BO124" s="761"/>
      <c r="BP124" s="762"/>
      <c r="BQ124" s="757">
        <v>1</v>
      </c>
      <c r="BR124" s="763"/>
      <c r="BS124" s="763"/>
      <c r="BT124" s="726"/>
      <c r="BU124" s="726"/>
      <c r="BV124" s="726"/>
      <c r="BW124" s="726"/>
      <c r="BX124" s="726"/>
      <c r="BY124" s="759"/>
      <c r="BZ124" s="718"/>
      <c r="CA124" s="770"/>
      <c r="CB124" s="771"/>
      <c r="CC124" s="718"/>
      <c r="CD124" s="169"/>
      <c r="CE124" s="169"/>
      <c r="CF124" s="169"/>
      <c r="CG124" s="169"/>
    </row>
    <row r="125" spans="3:85" ht="9.9499999999999993" customHeight="1" thickBot="1">
      <c r="C125" s="459"/>
      <c r="D125" s="460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85"/>
      <c r="S125" s="185"/>
      <c r="T125" s="185"/>
      <c r="U125" s="185"/>
      <c r="V125" s="185"/>
      <c r="W125" s="185"/>
      <c r="X125" s="185"/>
      <c r="Y125" s="241"/>
      <c r="Z125" s="241"/>
      <c r="AA125" s="274" t="s">
        <v>331</v>
      </c>
      <c r="AB125" s="275"/>
      <c r="AC125" s="238"/>
      <c r="AD125" s="237"/>
      <c r="AE125" s="250"/>
      <c r="AF125" s="250"/>
      <c r="AG125" s="241"/>
      <c r="AH125" s="241"/>
      <c r="AI125" s="241"/>
      <c r="AJ125" s="256"/>
      <c r="AK125" s="241"/>
      <c r="AL125" s="241"/>
      <c r="AM125" s="398"/>
      <c r="AN125" s="399"/>
      <c r="AQ125" s="169"/>
      <c r="AR125" s="170"/>
      <c r="AT125" s="459"/>
      <c r="AU125" s="460"/>
      <c r="AY125" s="169"/>
      <c r="AZ125" s="169"/>
      <c r="BA125" s="169"/>
      <c r="BB125" s="1"/>
      <c r="BC125" s="1"/>
      <c r="BD125" s="1"/>
      <c r="BE125" s="1"/>
      <c r="BF125" s="1"/>
      <c r="BG125" s="1"/>
      <c r="BH125" s="1"/>
      <c r="BI125" s="726"/>
      <c r="BJ125" s="726"/>
      <c r="BK125" s="748"/>
      <c r="BL125" s="749"/>
      <c r="BM125" s="734"/>
      <c r="BN125" s="734"/>
      <c r="BO125" s="720" t="s">
        <v>163</v>
      </c>
      <c r="BP125" s="721"/>
      <c r="BQ125" s="722"/>
      <c r="BR125" s="764" t="s">
        <v>349</v>
      </c>
      <c r="BS125" s="764">
        <v>3</v>
      </c>
      <c r="BT125" s="722"/>
      <c r="BU125" s="726"/>
      <c r="BV125" s="726"/>
      <c r="BW125" s="726"/>
      <c r="BX125" s="726"/>
      <c r="BY125" s="759"/>
      <c r="BZ125" s="718"/>
      <c r="CA125" s="770"/>
      <c r="CB125" s="771"/>
      <c r="CC125" s="718"/>
      <c r="CD125" s="169"/>
      <c r="CE125" s="169"/>
      <c r="CF125" s="169"/>
      <c r="CG125" s="169"/>
    </row>
    <row r="126" spans="3:85" ht="9.9499999999999993" customHeight="1" thickTop="1">
      <c r="C126" s="459"/>
      <c r="D126" s="460"/>
      <c r="H126" s="169"/>
      <c r="I126" s="169"/>
      <c r="J126" s="169"/>
      <c r="K126" s="169"/>
      <c r="L126" s="189"/>
      <c r="M126" s="169"/>
      <c r="N126" s="169"/>
      <c r="O126" s="169"/>
      <c r="P126" s="169"/>
      <c r="Q126" s="169"/>
      <c r="R126" s="177"/>
      <c r="S126" s="177"/>
      <c r="T126" s="177"/>
      <c r="U126" s="177"/>
      <c r="V126" s="177"/>
      <c r="W126" s="177"/>
      <c r="X126" s="177"/>
      <c r="Y126" s="241"/>
      <c r="Z126" s="241"/>
      <c r="AA126" s="260"/>
      <c r="AB126" s="273"/>
      <c r="AC126" s="239"/>
      <c r="AD126" s="318"/>
      <c r="AE126" s="254"/>
      <c r="AF126" s="322"/>
      <c r="AG126" s="241">
        <v>0</v>
      </c>
      <c r="AH126" s="241"/>
      <c r="AI126" s="241"/>
      <c r="AJ126" s="256"/>
      <c r="AK126" s="241"/>
      <c r="AL126" s="241"/>
      <c r="AM126" s="398"/>
      <c r="AN126" s="399"/>
      <c r="AQ126" s="169"/>
      <c r="AR126" s="170"/>
      <c r="AT126" s="459"/>
      <c r="AU126" s="460"/>
      <c r="AY126" s="169"/>
      <c r="AZ126" s="169"/>
      <c r="BA126" s="169"/>
      <c r="BB126" s="1"/>
      <c r="BC126" s="1"/>
      <c r="BD126" s="1"/>
      <c r="BE126" s="1"/>
      <c r="BF126" s="1"/>
      <c r="BG126" s="1"/>
      <c r="BH126" s="1"/>
      <c r="BI126" s="726"/>
      <c r="BJ126" s="726"/>
      <c r="BK126" s="749"/>
      <c r="BL126" s="749"/>
      <c r="BM126" s="334"/>
      <c r="BN126" s="334"/>
      <c r="BO126" s="720"/>
      <c r="BP126" s="720"/>
      <c r="BQ126" s="727"/>
      <c r="BR126" s="763" t="s">
        <v>350</v>
      </c>
      <c r="BS126" s="763">
        <v>4</v>
      </c>
      <c r="BT126" s="728"/>
      <c r="BU126" s="763">
        <v>0</v>
      </c>
      <c r="BV126" s="726"/>
      <c r="BW126" s="726"/>
      <c r="BX126" s="726"/>
      <c r="BY126" s="759"/>
      <c r="BZ126" s="718"/>
      <c r="CA126" s="770"/>
      <c r="CB126" s="771"/>
      <c r="CC126" s="718"/>
      <c r="CD126" s="169"/>
      <c r="CE126" s="169"/>
      <c r="CF126" s="169"/>
      <c r="CG126" s="169"/>
    </row>
    <row r="127" spans="3:85" ht="9.9499999999999993" customHeight="1" thickBot="1">
      <c r="C127" s="459"/>
      <c r="D127" s="460"/>
      <c r="H127" s="169"/>
      <c r="I127" s="169"/>
      <c r="J127" s="169"/>
      <c r="K127" s="169"/>
      <c r="L127" s="189"/>
      <c r="M127" s="169"/>
      <c r="N127" s="169"/>
      <c r="O127" s="169"/>
      <c r="P127" s="169"/>
      <c r="Q127" s="169"/>
      <c r="R127" s="435" t="s">
        <v>281</v>
      </c>
      <c r="S127" s="463"/>
      <c r="T127" s="463"/>
      <c r="U127" s="463"/>
      <c r="V127" s="463"/>
      <c r="W127" s="463"/>
      <c r="X127" s="464"/>
      <c r="Y127" s="244"/>
      <c r="Z127" s="244"/>
      <c r="AA127" s="320"/>
      <c r="AB127" s="321"/>
      <c r="AC127" s="240">
        <v>3</v>
      </c>
      <c r="AD127" s="237"/>
      <c r="AE127" s="241"/>
      <c r="AF127" s="258"/>
      <c r="AG127" s="241"/>
      <c r="AH127" s="241"/>
      <c r="AI127" s="241"/>
      <c r="AJ127" s="256"/>
      <c r="AK127" s="241"/>
      <c r="AL127" s="241"/>
      <c r="AM127" s="398"/>
      <c r="AN127" s="399"/>
      <c r="AQ127" s="169"/>
      <c r="AR127" s="170"/>
      <c r="AT127" s="459"/>
      <c r="AU127" s="460"/>
      <c r="AY127" s="169"/>
      <c r="AZ127" s="169"/>
      <c r="BA127" s="169"/>
      <c r="BB127" s="709" t="s">
        <v>298</v>
      </c>
      <c r="BC127" s="710"/>
      <c r="BD127" s="710"/>
      <c r="BE127" s="710"/>
      <c r="BF127" s="710"/>
      <c r="BG127" s="710"/>
      <c r="BH127" s="711"/>
      <c r="BI127" s="741"/>
      <c r="BJ127" s="741"/>
      <c r="BK127" s="742"/>
      <c r="BL127" s="742"/>
      <c r="BM127" s="765"/>
      <c r="BN127" s="765"/>
      <c r="BO127" s="722"/>
      <c r="BP127" s="722"/>
      <c r="BQ127" s="739">
        <v>1</v>
      </c>
      <c r="BR127" s="726"/>
      <c r="BS127" s="726"/>
      <c r="BT127" s="728"/>
      <c r="BU127" s="726"/>
      <c r="BV127" s="726"/>
      <c r="BW127" s="726"/>
      <c r="BX127" s="726"/>
      <c r="BY127" s="759"/>
      <c r="BZ127" s="718"/>
      <c r="CA127" s="770"/>
      <c r="CB127" s="771"/>
      <c r="CC127" s="718"/>
      <c r="CD127" s="169"/>
      <c r="CE127" s="169"/>
      <c r="CF127" s="169"/>
      <c r="CG127" s="169"/>
    </row>
    <row r="128" spans="3:85" ht="9.9499999999999993" customHeight="1" thickTop="1">
      <c r="C128" s="459"/>
      <c r="D128" s="460"/>
      <c r="H128" s="169"/>
      <c r="I128" s="169"/>
      <c r="J128" s="169"/>
      <c r="K128" s="169"/>
      <c r="L128" s="169"/>
      <c r="M128" s="188"/>
      <c r="N128" s="188"/>
      <c r="O128" s="169"/>
      <c r="P128" s="169"/>
      <c r="Q128" s="169"/>
      <c r="R128" s="465"/>
      <c r="S128" s="466"/>
      <c r="T128" s="466"/>
      <c r="U128" s="466"/>
      <c r="V128" s="466"/>
      <c r="W128" s="466"/>
      <c r="X128" s="467"/>
      <c r="Y128" s="250"/>
      <c r="Z128" s="250"/>
      <c r="AA128" s="250"/>
      <c r="AB128" s="250"/>
      <c r="AC128" s="250"/>
      <c r="AD128" s="250"/>
      <c r="AE128" s="241"/>
      <c r="AF128" s="258"/>
      <c r="AG128" s="241"/>
      <c r="AH128" s="241"/>
      <c r="AI128" s="241"/>
      <c r="AJ128" s="256"/>
      <c r="AK128" s="241"/>
      <c r="AL128" s="241"/>
      <c r="AM128" s="398"/>
      <c r="AN128" s="399"/>
      <c r="AQ128" s="169"/>
      <c r="AR128" s="170"/>
      <c r="AT128" s="459"/>
      <c r="AU128" s="460"/>
      <c r="AY128" s="169"/>
      <c r="AZ128" s="169"/>
      <c r="BA128" s="169"/>
      <c r="BB128" s="712"/>
      <c r="BC128" s="713"/>
      <c r="BD128" s="713"/>
      <c r="BE128" s="713"/>
      <c r="BF128" s="713"/>
      <c r="BG128" s="713"/>
      <c r="BH128" s="714"/>
      <c r="BI128" s="1"/>
      <c r="BJ128" s="1"/>
      <c r="BK128" s="1"/>
      <c r="BL128" s="1"/>
      <c r="BM128" s="718"/>
      <c r="BN128" s="718"/>
      <c r="BO128" s="726"/>
      <c r="BP128" s="726"/>
      <c r="BQ128" s="726"/>
      <c r="BR128" s="726"/>
      <c r="BS128" s="720" t="s">
        <v>156</v>
      </c>
      <c r="BT128" s="721"/>
      <c r="BU128" s="726"/>
      <c r="BV128" s="726"/>
      <c r="BW128" s="726"/>
      <c r="BX128" s="726"/>
      <c r="BY128" s="759"/>
      <c r="BZ128" s="718"/>
      <c r="CA128" s="770"/>
      <c r="CB128" s="771"/>
      <c r="CC128" s="718"/>
      <c r="CD128" s="169"/>
      <c r="CE128" s="169"/>
      <c r="CF128" s="169"/>
      <c r="CG128" s="169"/>
    </row>
    <row r="129" spans="3:85" ht="9.9499999999999993" customHeight="1" thickBot="1">
      <c r="C129" s="459"/>
      <c r="D129" s="460"/>
      <c r="H129" s="169"/>
      <c r="I129" s="169"/>
      <c r="J129" s="169"/>
      <c r="K129" s="169"/>
      <c r="L129" s="169"/>
      <c r="M129" s="194"/>
      <c r="N129" s="194"/>
      <c r="O129" s="178"/>
      <c r="P129" s="178"/>
      <c r="Q129" s="169"/>
      <c r="R129" s="185"/>
      <c r="S129" s="185"/>
      <c r="T129" s="185"/>
      <c r="U129" s="185"/>
      <c r="V129" s="185"/>
      <c r="W129" s="185"/>
      <c r="X129" s="185"/>
      <c r="Y129" s="250"/>
      <c r="Z129" s="250"/>
      <c r="AA129" s="250"/>
      <c r="AB129" s="250"/>
      <c r="AC129" s="250"/>
      <c r="AD129" s="250"/>
      <c r="AE129" s="241" t="s">
        <v>326</v>
      </c>
      <c r="AF129" s="258"/>
      <c r="AG129" s="244"/>
      <c r="AH129" s="244"/>
      <c r="AI129" s="244"/>
      <c r="AJ129" s="257"/>
      <c r="AK129" s="241">
        <v>3</v>
      </c>
      <c r="AL129" s="241"/>
      <c r="AM129" s="400"/>
      <c r="AN129" s="401"/>
      <c r="AQ129" s="169"/>
      <c r="AR129" s="170"/>
      <c r="AT129" s="459"/>
      <c r="AU129" s="460"/>
      <c r="AY129" s="169"/>
      <c r="AZ129" s="169"/>
      <c r="BA129" s="169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718"/>
      <c r="BN129" s="718"/>
      <c r="BO129" s="745"/>
      <c r="BP129" s="746"/>
      <c r="BQ129" s="726"/>
      <c r="BR129" s="726"/>
      <c r="BS129" s="720"/>
      <c r="BT129" s="721"/>
      <c r="BU129" s="766"/>
      <c r="BV129" s="764" t="s">
        <v>349</v>
      </c>
      <c r="BW129" s="764">
        <v>3</v>
      </c>
      <c r="BX129" s="722"/>
      <c r="BY129" s="767">
        <v>1</v>
      </c>
      <c r="BZ129" s="718"/>
      <c r="CA129" s="772"/>
      <c r="CB129" s="773"/>
      <c r="CC129" s="718"/>
      <c r="CD129" s="169"/>
      <c r="CE129" s="169"/>
      <c r="CF129" s="169"/>
      <c r="CG129" s="169"/>
    </row>
    <row r="130" spans="3:85" ht="9.9499999999999993" customHeight="1" thickTop="1">
      <c r="C130" s="459"/>
      <c r="D130" s="460"/>
      <c r="H130" s="169"/>
      <c r="I130" s="169"/>
      <c r="J130" s="169"/>
      <c r="K130" s="169"/>
      <c r="L130" s="169"/>
      <c r="M130" s="194"/>
      <c r="N130" s="194"/>
      <c r="O130" s="178"/>
      <c r="P130" s="178"/>
      <c r="Q130" s="169"/>
      <c r="R130" s="177"/>
      <c r="S130" s="177"/>
      <c r="T130" s="177"/>
      <c r="U130" s="177"/>
      <c r="V130" s="177"/>
      <c r="W130" s="177"/>
      <c r="X130" s="177"/>
      <c r="Y130" s="250"/>
      <c r="Z130" s="250"/>
      <c r="AA130" s="250"/>
      <c r="AB130" s="250"/>
      <c r="AC130" s="241"/>
      <c r="AD130" s="241"/>
      <c r="AE130" s="241"/>
      <c r="AF130" s="256"/>
      <c r="AG130" s="241"/>
      <c r="AH130" s="241"/>
      <c r="AI130" s="241"/>
      <c r="AJ130" s="241"/>
      <c r="AK130" s="250"/>
      <c r="AL130" s="250"/>
      <c r="AQ130" s="169"/>
      <c r="AR130" s="170"/>
      <c r="AT130" s="459"/>
      <c r="AU130" s="460"/>
      <c r="AY130" s="169"/>
      <c r="AZ130" s="169"/>
      <c r="BA130" s="169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718"/>
      <c r="BN130" s="718"/>
      <c r="BO130" s="746"/>
      <c r="BP130" s="746"/>
      <c r="BQ130" s="726"/>
      <c r="BR130" s="726"/>
      <c r="BS130" s="726"/>
      <c r="BT130" s="726"/>
      <c r="BU130" s="727"/>
      <c r="BV130" s="36" t="s">
        <v>350</v>
      </c>
      <c r="BW130" s="36">
        <v>4</v>
      </c>
      <c r="BX130" s="225"/>
      <c r="BY130" s="718"/>
      <c r="BZ130" s="718"/>
      <c r="CA130" s="718"/>
      <c r="CB130" s="718"/>
      <c r="CC130" s="718"/>
      <c r="CD130" s="169"/>
      <c r="CE130" s="169"/>
      <c r="CF130" s="169"/>
      <c r="CG130" s="169"/>
    </row>
    <row r="131" spans="3:85" ht="9.9499999999999993" customHeight="1">
      <c r="C131" s="459"/>
      <c r="D131" s="460"/>
      <c r="H131" s="169"/>
      <c r="I131" s="169"/>
      <c r="J131" s="169"/>
      <c r="K131" s="169"/>
      <c r="L131" s="169"/>
      <c r="M131" s="188"/>
      <c r="N131" s="188"/>
      <c r="O131" s="191"/>
      <c r="P131" s="169"/>
      <c r="Q131" s="169"/>
      <c r="R131" s="435" t="s">
        <v>265</v>
      </c>
      <c r="S131" s="463"/>
      <c r="T131" s="463"/>
      <c r="U131" s="463"/>
      <c r="V131" s="463"/>
      <c r="W131" s="463"/>
      <c r="X131" s="464"/>
      <c r="Y131" s="250"/>
      <c r="Z131" s="250"/>
      <c r="AA131" s="250"/>
      <c r="AB131" s="250"/>
      <c r="AC131" s="241"/>
      <c r="AD131" s="241"/>
      <c r="AE131" s="241"/>
      <c r="AF131" s="256"/>
      <c r="AG131" s="250"/>
      <c r="AH131" s="250"/>
      <c r="AI131" s="250"/>
      <c r="AJ131" s="250"/>
      <c r="AK131" s="250"/>
      <c r="AL131" s="250"/>
      <c r="AQ131" s="169"/>
      <c r="AR131" s="170"/>
      <c r="AT131" s="459"/>
      <c r="AU131" s="460"/>
      <c r="AY131" s="169"/>
      <c r="AZ131" s="169"/>
      <c r="BA131" s="169"/>
      <c r="BB131" s="709" t="s">
        <v>351</v>
      </c>
      <c r="BC131" s="710"/>
      <c r="BD131" s="710"/>
      <c r="BE131" s="710"/>
      <c r="BF131" s="710"/>
      <c r="BG131" s="710"/>
      <c r="BH131" s="711"/>
      <c r="BI131" s="1"/>
      <c r="BJ131" s="1"/>
      <c r="BK131" s="1"/>
      <c r="BL131" s="1"/>
      <c r="BM131" s="718"/>
      <c r="BN131" s="718"/>
      <c r="BO131" s="726"/>
      <c r="BP131" s="726"/>
      <c r="BQ131" s="726"/>
      <c r="BR131" s="726"/>
      <c r="BS131" s="726"/>
      <c r="BT131" s="726"/>
      <c r="BU131" s="727"/>
      <c r="BV131" s="225"/>
      <c r="BW131" s="225"/>
      <c r="BX131" s="225"/>
      <c r="BY131" s="1"/>
      <c r="BZ131" s="1"/>
      <c r="CA131" s="1"/>
      <c r="CB131" s="1"/>
      <c r="CC131" s="1"/>
    </row>
    <row r="132" spans="3:85" ht="9.9499999999999993" customHeight="1">
      <c r="C132" s="459"/>
      <c r="D132" s="460"/>
      <c r="H132" s="169"/>
      <c r="I132" s="169"/>
      <c r="J132" s="169"/>
      <c r="K132" s="169"/>
      <c r="L132" s="189"/>
      <c r="M132" s="169"/>
      <c r="N132" s="169"/>
      <c r="O132" s="169"/>
      <c r="P132" s="169"/>
      <c r="Q132" s="169"/>
      <c r="R132" s="465"/>
      <c r="S132" s="466"/>
      <c r="T132" s="466"/>
      <c r="U132" s="466"/>
      <c r="V132" s="466"/>
      <c r="W132" s="466"/>
      <c r="X132" s="467"/>
      <c r="Y132" s="299"/>
      <c r="Z132" s="299"/>
      <c r="AA132" s="306"/>
      <c r="AB132" s="307"/>
      <c r="AC132" s="238">
        <v>0</v>
      </c>
      <c r="AD132" s="237"/>
      <c r="AE132" s="241"/>
      <c r="AF132" s="256"/>
      <c r="AG132" s="250"/>
      <c r="AH132" s="250"/>
      <c r="AI132" s="250"/>
      <c r="AJ132" s="250"/>
      <c r="AK132" s="250"/>
      <c r="AL132" s="250"/>
      <c r="AQ132" s="169"/>
      <c r="AR132" s="170"/>
      <c r="AT132" s="459"/>
      <c r="AU132" s="460"/>
      <c r="AY132" s="169"/>
      <c r="AZ132" s="169"/>
      <c r="BA132" s="169"/>
      <c r="BB132" s="712"/>
      <c r="BC132" s="713"/>
      <c r="BD132" s="713"/>
      <c r="BE132" s="713"/>
      <c r="BF132" s="713"/>
      <c r="BG132" s="713"/>
      <c r="BH132" s="714"/>
      <c r="BI132" s="715"/>
      <c r="BJ132" s="715"/>
      <c r="BK132" s="731"/>
      <c r="BL132" s="731"/>
      <c r="BM132" s="760"/>
      <c r="BN132" s="760"/>
      <c r="BO132" s="761"/>
      <c r="BP132" s="762"/>
      <c r="BQ132" s="757">
        <v>0</v>
      </c>
      <c r="BR132" s="726"/>
      <c r="BS132" s="726"/>
      <c r="BT132" s="726"/>
      <c r="BU132" s="727"/>
      <c r="BV132" s="225"/>
      <c r="BW132" s="225"/>
      <c r="BX132" s="225"/>
      <c r="BY132" s="1"/>
      <c r="BZ132" s="1"/>
      <c r="CA132" s="1"/>
      <c r="CB132" s="1"/>
      <c r="CC132" s="1"/>
    </row>
    <row r="133" spans="3:85" ht="9.9499999999999993" customHeight="1" thickBot="1">
      <c r="C133" s="459"/>
      <c r="D133" s="460"/>
      <c r="H133" s="169"/>
      <c r="I133" s="169"/>
      <c r="J133" s="169"/>
      <c r="K133" s="169"/>
      <c r="L133" s="189"/>
      <c r="M133" s="169"/>
      <c r="N133" s="169"/>
      <c r="O133" s="169"/>
      <c r="P133" s="169"/>
      <c r="Q133" s="169"/>
      <c r="R133" s="185"/>
      <c r="S133" s="185"/>
      <c r="T133" s="185"/>
      <c r="U133" s="185"/>
      <c r="V133" s="185"/>
      <c r="W133" s="185"/>
      <c r="X133" s="185"/>
      <c r="Y133" s="241"/>
      <c r="Z133" s="241"/>
      <c r="AA133" s="274" t="s">
        <v>325</v>
      </c>
      <c r="AB133" s="275"/>
      <c r="AC133" s="249"/>
      <c r="AD133" s="243"/>
      <c r="AE133" s="244"/>
      <c r="AF133" s="257"/>
      <c r="AG133" s="250">
        <v>1</v>
      </c>
      <c r="AH133" s="250"/>
      <c r="AI133" s="250"/>
      <c r="AJ133" s="250"/>
      <c r="AK133" s="250"/>
      <c r="AL133" s="250"/>
      <c r="AQ133" s="169"/>
      <c r="AR133" s="170"/>
      <c r="AT133" s="459"/>
      <c r="AU133" s="460"/>
      <c r="AY133" s="169"/>
      <c r="AZ133" s="169"/>
      <c r="BA133" s="169"/>
      <c r="BB133" s="1"/>
      <c r="BC133" s="1"/>
      <c r="BD133" s="1"/>
      <c r="BE133" s="1"/>
      <c r="BF133" s="1"/>
      <c r="BG133" s="1"/>
      <c r="BH133" s="1"/>
      <c r="BI133" s="726"/>
      <c r="BJ133" s="726"/>
      <c r="BK133" s="748"/>
      <c r="BL133" s="749"/>
      <c r="BM133" s="734"/>
      <c r="BN133" s="734"/>
      <c r="BO133" s="720" t="s">
        <v>153</v>
      </c>
      <c r="BP133" s="720"/>
      <c r="BQ133" s="758"/>
      <c r="BR133" s="741"/>
      <c r="BS133" s="741"/>
      <c r="BT133" s="741"/>
      <c r="BU133" s="739">
        <v>0</v>
      </c>
      <c r="BV133" s="1"/>
      <c r="BW133" s="1"/>
      <c r="BX133" s="1"/>
      <c r="BY133" s="1"/>
      <c r="BZ133" s="1"/>
      <c r="CA133" s="1"/>
      <c r="CB133" s="1"/>
      <c r="CC133" s="1"/>
    </row>
    <row r="134" spans="3:85" ht="9.9499999999999993" customHeight="1" thickTop="1">
      <c r="C134" s="459"/>
      <c r="D134" s="460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77"/>
      <c r="S134" s="177"/>
      <c r="T134" s="177"/>
      <c r="U134" s="177"/>
      <c r="V134" s="177"/>
      <c r="W134" s="177"/>
      <c r="X134" s="177"/>
      <c r="Y134" s="241"/>
      <c r="Z134" s="241"/>
      <c r="AA134" s="260"/>
      <c r="AB134" s="273"/>
      <c r="AC134" s="237"/>
      <c r="AD134" s="237"/>
      <c r="AE134" s="250"/>
      <c r="AF134" s="250"/>
      <c r="AG134" s="250"/>
      <c r="AH134" s="250"/>
      <c r="AI134" s="250"/>
      <c r="AJ134" s="250"/>
      <c r="AK134" s="250"/>
      <c r="AL134" s="250"/>
      <c r="AQ134" s="169"/>
      <c r="AR134" s="170"/>
      <c r="AT134" s="459"/>
      <c r="AU134" s="460"/>
      <c r="AY134" s="169"/>
      <c r="AZ134" s="169"/>
      <c r="BA134" s="169"/>
      <c r="BB134" s="1"/>
      <c r="BC134" s="1"/>
      <c r="BD134" s="1"/>
      <c r="BE134" s="1"/>
      <c r="BF134" s="1"/>
      <c r="BG134" s="1"/>
      <c r="BH134" s="1"/>
      <c r="BI134" s="726"/>
      <c r="BJ134" s="726"/>
      <c r="BK134" s="749"/>
      <c r="BL134" s="749"/>
      <c r="BM134" s="334"/>
      <c r="BN134" s="334"/>
      <c r="BO134" s="720"/>
      <c r="BP134" s="720"/>
      <c r="BQ134" s="759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</row>
    <row r="135" spans="3:85" ht="9.9499999999999993" customHeight="1" thickBot="1">
      <c r="C135" s="459"/>
      <c r="D135" s="460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435" t="s">
        <v>332</v>
      </c>
      <c r="S135" s="463"/>
      <c r="T135" s="463"/>
      <c r="U135" s="463"/>
      <c r="V135" s="463"/>
      <c r="W135" s="463"/>
      <c r="X135" s="464"/>
      <c r="Y135" s="244"/>
      <c r="Z135" s="244"/>
      <c r="AA135" s="320"/>
      <c r="AB135" s="321"/>
      <c r="AC135" s="237">
        <v>5</v>
      </c>
      <c r="AD135" s="237"/>
      <c r="AE135" s="250"/>
      <c r="AF135" s="250"/>
      <c r="AG135" s="250"/>
      <c r="AH135" s="250"/>
      <c r="AI135" s="250"/>
      <c r="AJ135" s="250"/>
      <c r="AK135" s="250"/>
      <c r="AL135" s="250"/>
      <c r="AQ135" s="169"/>
      <c r="AR135" s="170"/>
      <c r="AT135" s="459"/>
      <c r="AU135" s="460"/>
      <c r="AY135" s="169"/>
      <c r="AZ135" s="169"/>
      <c r="BA135" s="169"/>
      <c r="BB135" s="709" t="s">
        <v>352</v>
      </c>
      <c r="BC135" s="710"/>
      <c r="BD135" s="710"/>
      <c r="BE135" s="710"/>
      <c r="BF135" s="710"/>
      <c r="BG135" s="710"/>
      <c r="BH135" s="711"/>
      <c r="BI135" s="741"/>
      <c r="BJ135" s="741"/>
      <c r="BK135" s="742"/>
      <c r="BL135" s="742"/>
      <c r="BM135" s="765"/>
      <c r="BN135" s="765"/>
      <c r="BO135" s="741"/>
      <c r="BP135" s="741"/>
      <c r="BQ135" s="739">
        <v>7</v>
      </c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</row>
    <row r="136" spans="3:85" ht="9.9499999999999993" customHeight="1" thickTop="1" thickBot="1">
      <c r="C136" s="461"/>
      <c r="D136" s="462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465"/>
      <c r="S136" s="466"/>
      <c r="T136" s="466"/>
      <c r="U136" s="466"/>
      <c r="V136" s="466"/>
      <c r="W136" s="466"/>
      <c r="X136" s="467"/>
      <c r="Y136" s="169"/>
      <c r="Z136" s="169"/>
      <c r="AA136" s="169"/>
      <c r="AB136" s="169"/>
      <c r="AC136" s="178"/>
      <c r="AD136" s="178"/>
      <c r="AQ136" s="169"/>
      <c r="AR136" s="170"/>
      <c r="AT136" s="461"/>
      <c r="AU136" s="462"/>
      <c r="BB136" s="712"/>
      <c r="BC136" s="713"/>
      <c r="BD136" s="713"/>
      <c r="BE136" s="713"/>
      <c r="BF136" s="713"/>
      <c r="BG136" s="713"/>
      <c r="BH136" s="714"/>
      <c r="BI136" s="718"/>
      <c r="BJ136" s="718"/>
      <c r="BK136" s="718"/>
      <c r="BL136" s="718"/>
      <c r="BM136" s="726"/>
      <c r="BN136" s="726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</row>
    <row r="137" spans="3:85" ht="9.9499999999999993" customHeight="1">
      <c r="AQ137" s="169"/>
      <c r="AR137" s="170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</row>
    <row r="138" spans="3:85" ht="9.9499999999999993" customHeight="1">
      <c r="AQ138" s="169"/>
      <c r="AR138" s="170"/>
    </row>
    <row r="139" spans="3:85" ht="9.9499999999999993" customHeight="1">
      <c r="AQ139" s="169"/>
      <c r="AR139" s="170"/>
    </row>
  </sheetData>
  <mergeCells count="79">
    <mergeCell ref="BO133:BP134"/>
    <mergeCell ref="CA112:CB129"/>
    <mergeCell ref="BO106:BP107"/>
    <mergeCell ref="BK109:BL110"/>
    <mergeCell ref="BS111:BT112"/>
    <mergeCell ref="BO117:BP118"/>
    <mergeCell ref="BW121:BX122"/>
    <mergeCell ref="BO125:BP126"/>
    <mergeCell ref="BS128:BT129"/>
    <mergeCell ref="R135:X136"/>
    <mergeCell ref="BB135:BH136"/>
    <mergeCell ref="R123:X124"/>
    <mergeCell ref="BB123:BH124"/>
    <mergeCell ref="R127:X128"/>
    <mergeCell ref="BB127:BH128"/>
    <mergeCell ref="BI83:BO84"/>
    <mergeCell ref="M99:AD100"/>
    <mergeCell ref="BD99:BU100"/>
    <mergeCell ref="BB103:BH104"/>
    <mergeCell ref="C107:D136"/>
    <mergeCell ref="R107:X108"/>
    <mergeCell ref="AT107:AU136"/>
    <mergeCell ref="BB107:BH108"/>
    <mergeCell ref="R119:X120"/>
    <mergeCell ref="BB119:BH120"/>
    <mergeCell ref="R111:X112"/>
    <mergeCell ref="BB111:BH112"/>
    <mergeCell ref="R115:X116"/>
    <mergeCell ref="BB115:BH116"/>
    <mergeCell ref="R131:X132"/>
    <mergeCell ref="BB131:BH132"/>
    <mergeCell ref="C63:D92"/>
    <mergeCell ref="R63:X64"/>
    <mergeCell ref="AT63:AU92"/>
    <mergeCell ref="BI63:BO64"/>
    <mergeCell ref="R67:X68"/>
    <mergeCell ref="BI67:BO68"/>
    <mergeCell ref="R87:X88"/>
    <mergeCell ref="BI87:BO88"/>
    <mergeCell ref="R91:X92"/>
    <mergeCell ref="BI91:BO92"/>
    <mergeCell ref="R71:X72"/>
    <mergeCell ref="BI71:BO72"/>
    <mergeCell ref="R79:X80"/>
    <mergeCell ref="BI79:BO80"/>
    <mergeCell ref="R75:X76"/>
    <mergeCell ref="BI75:BO76"/>
    <mergeCell ref="H7:L7"/>
    <mergeCell ref="H8:L8"/>
    <mergeCell ref="M17:AD18"/>
    <mergeCell ref="BD17:BU18"/>
    <mergeCell ref="C23:D52"/>
    <mergeCell ref="R23:X24"/>
    <mergeCell ref="AT23:AU52"/>
    <mergeCell ref="BI23:BO24"/>
    <mergeCell ref="R27:X28"/>
    <mergeCell ref="BI27:BO28"/>
    <mergeCell ref="R31:X32"/>
    <mergeCell ref="BI31:BO32"/>
    <mergeCell ref="R39:X40"/>
    <mergeCell ref="BI39:BO40"/>
    <mergeCell ref="R35:X36"/>
    <mergeCell ref="BI35:BO36"/>
    <mergeCell ref="CF30:CG45"/>
    <mergeCell ref="AO70:AP85"/>
    <mergeCell ref="AM114:AN129"/>
    <mergeCell ref="CF70:CG85"/>
    <mergeCell ref="U3:BL4"/>
    <mergeCell ref="BO3:CD4"/>
    <mergeCell ref="AO30:AP45"/>
    <mergeCell ref="R47:X48"/>
    <mergeCell ref="BI47:BO48"/>
    <mergeCell ref="R51:X52"/>
    <mergeCell ref="BI51:BO52"/>
    <mergeCell ref="R43:X44"/>
    <mergeCell ref="BI43:BO44"/>
    <mergeCell ref="M59:AD60"/>
    <mergeCell ref="BD59:BU60"/>
    <mergeCell ref="R83:X84"/>
  </mergeCells>
  <phoneticPr fontId="1"/>
  <printOptions horizontalCentered="1" verticalCentered="1"/>
  <pageMargins left="0" right="0" top="0" bottom="0" header="0" footer="0"/>
  <pageSetup paperSize="8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E35"/>
  <sheetViews>
    <sheetView view="pageBreakPreview" zoomScaleNormal="70" zoomScaleSheetLayoutView="100" workbookViewId="0">
      <selection activeCell="B2" sqref="B2:AX2"/>
    </sheetView>
  </sheetViews>
  <sheetFormatPr defaultRowHeight="13.5"/>
  <cols>
    <col min="1" max="58" width="2.625" style="206" customWidth="1"/>
    <col min="59" max="256" width="9" style="206"/>
    <col min="257" max="314" width="2.625" style="206" customWidth="1"/>
    <col min="315" max="512" width="9" style="206"/>
    <col min="513" max="570" width="2.625" style="206" customWidth="1"/>
    <col min="571" max="768" width="9" style="206"/>
    <col min="769" max="826" width="2.625" style="206" customWidth="1"/>
    <col min="827" max="1024" width="9" style="206"/>
    <col min="1025" max="1082" width="2.625" style="206" customWidth="1"/>
    <col min="1083" max="1280" width="9" style="206"/>
    <col min="1281" max="1338" width="2.625" style="206" customWidth="1"/>
    <col min="1339" max="1536" width="9" style="206"/>
    <col min="1537" max="1594" width="2.625" style="206" customWidth="1"/>
    <col min="1595" max="1792" width="9" style="206"/>
    <col min="1793" max="1850" width="2.625" style="206" customWidth="1"/>
    <col min="1851" max="2048" width="9" style="206"/>
    <col min="2049" max="2106" width="2.625" style="206" customWidth="1"/>
    <col min="2107" max="2304" width="9" style="206"/>
    <col min="2305" max="2362" width="2.625" style="206" customWidth="1"/>
    <col min="2363" max="2560" width="9" style="206"/>
    <col min="2561" max="2618" width="2.625" style="206" customWidth="1"/>
    <col min="2619" max="2816" width="9" style="206"/>
    <col min="2817" max="2874" width="2.625" style="206" customWidth="1"/>
    <col min="2875" max="3072" width="9" style="206"/>
    <col min="3073" max="3130" width="2.625" style="206" customWidth="1"/>
    <col min="3131" max="3328" width="9" style="206"/>
    <col min="3329" max="3386" width="2.625" style="206" customWidth="1"/>
    <col min="3387" max="3584" width="9" style="206"/>
    <col min="3585" max="3642" width="2.625" style="206" customWidth="1"/>
    <col min="3643" max="3840" width="9" style="206"/>
    <col min="3841" max="3898" width="2.625" style="206" customWidth="1"/>
    <col min="3899" max="4096" width="9" style="206"/>
    <col min="4097" max="4154" width="2.625" style="206" customWidth="1"/>
    <col min="4155" max="4352" width="9" style="206"/>
    <col min="4353" max="4410" width="2.625" style="206" customWidth="1"/>
    <col min="4411" max="4608" width="9" style="206"/>
    <col min="4609" max="4666" width="2.625" style="206" customWidth="1"/>
    <col min="4667" max="4864" width="9" style="206"/>
    <col min="4865" max="4922" width="2.625" style="206" customWidth="1"/>
    <col min="4923" max="5120" width="9" style="206"/>
    <col min="5121" max="5178" width="2.625" style="206" customWidth="1"/>
    <col min="5179" max="5376" width="9" style="206"/>
    <col min="5377" max="5434" width="2.625" style="206" customWidth="1"/>
    <col min="5435" max="5632" width="9" style="206"/>
    <col min="5633" max="5690" width="2.625" style="206" customWidth="1"/>
    <col min="5691" max="5888" width="9" style="206"/>
    <col min="5889" max="5946" width="2.625" style="206" customWidth="1"/>
    <col min="5947" max="6144" width="9" style="206"/>
    <col min="6145" max="6202" width="2.625" style="206" customWidth="1"/>
    <col min="6203" max="6400" width="9" style="206"/>
    <col min="6401" max="6458" width="2.625" style="206" customWidth="1"/>
    <col min="6459" max="6656" width="9" style="206"/>
    <col min="6657" max="6714" width="2.625" style="206" customWidth="1"/>
    <col min="6715" max="6912" width="9" style="206"/>
    <col min="6913" max="6970" width="2.625" style="206" customWidth="1"/>
    <col min="6971" max="7168" width="9" style="206"/>
    <col min="7169" max="7226" width="2.625" style="206" customWidth="1"/>
    <col min="7227" max="7424" width="9" style="206"/>
    <col min="7425" max="7482" width="2.625" style="206" customWidth="1"/>
    <col min="7483" max="7680" width="9" style="206"/>
    <col min="7681" max="7738" width="2.625" style="206" customWidth="1"/>
    <col min="7739" max="7936" width="9" style="206"/>
    <col min="7937" max="7994" width="2.625" style="206" customWidth="1"/>
    <col min="7995" max="8192" width="9" style="206"/>
    <col min="8193" max="8250" width="2.625" style="206" customWidth="1"/>
    <col min="8251" max="8448" width="9" style="206"/>
    <col min="8449" max="8506" width="2.625" style="206" customWidth="1"/>
    <col min="8507" max="8704" width="9" style="206"/>
    <col min="8705" max="8762" width="2.625" style="206" customWidth="1"/>
    <col min="8763" max="8960" width="9" style="206"/>
    <col min="8961" max="9018" width="2.625" style="206" customWidth="1"/>
    <col min="9019" max="9216" width="9" style="206"/>
    <col min="9217" max="9274" width="2.625" style="206" customWidth="1"/>
    <col min="9275" max="9472" width="9" style="206"/>
    <col min="9473" max="9530" width="2.625" style="206" customWidth="1"/>
    <col min="9531" max="9728" width="9" style="206"/>
    <col min="9729" max="9786" width="2.625" style="206" customWidth="1"/>
    <col min="9787" max="9984" width="9" style="206"/>
    <col min="9985" max="10042" width="2.625" style="206" customWidth="1"/>
    <col min="10043" max="10240" width="9" style="206"/>
    <col min="10241" max="10298" width="2.625" style="206" customWidth="1"/>
    <col min="10299" max="10496" width="9" style="206"/>
    <col min="10497" max="10554" width="2.625" style="206" customWidth="1"/>
    <col min="10555" max="10752" width="9" style="206"/>
    <col min="10753" max="10810" width="2.625" style="206" customWidth="1"/>
    <col min="10811" max="11008" width="9" style="206"/>
    <col min="11009" max="11066" width="2.625" style="206" customWidth="1"/>
    <col min="11067" max="11264" width="9" style="206"/>
    <col min="11265" max="11322" width="2.625" style="206" customWidth="1"/>
    <col min="11323" max="11520" width="9" style="206"/>
    <col min="11521" max="11578" width="2.625" style="206" customWidth="1"/>
    <col min="11579" max="11776" width="9" style="206"/>
    <col min="11777" max="11834" width="2.625" style="206" customWidth="1"/>
    <col min="11835" max="12032" width="9" style="206"/>
    <col min="12033" max="12090" width="2.625" style="206" customWidth="1"/>
    <col min="12091" max="12288" width="9" style="206"/>
    <col min="12289" max="12346" width="2.625" style="206" customWidth="1"/>
    <col min="12347" max="12544" width="9" style="206"/>
    <col min="12545" max="12602" width="2.625" style="206" customWidth="1"/>
    <col min="12603" max="12800" width="9" style="206"/>
    <col min="12801" max="12858" width="2.625" style="206" customWidth="1"/>
    <col min="12859" max="13056" width="9" style="206"/>
    <col min="13057" max="13114" width="2.625" style="206" customWidth="1"/>
    <col min="13115" max="13312" width="9" style="206"/>
    <col min="13313" max="13370" width="2.625" style="206" customWidth="1"/>
    <col min="13371" max="13568" width="9" style="206"/>
    <col min="13569" max="13626" width="2.625" style="206" customWidth="1"/>
    <col min="13627" max="13824" width="9" style="206"/>
    <col min="13825" max="13882" width="2.625" style="206" customWidth="1"/>
    <col min="13883" max="14080" width="9" style="206"/>
    <col min="14081" max="14138" width="2.625" style="206" customWidth="1"/>
    <col min="14139" max="14336" width="9" style="206"/>
    <col min="14337" max="14394" width="2.625" style="206" customWidth="1"/>
    <col min="14395" max="14592" width="9" style="206"/>
    <col min="14593" max="14650" width="2.625" style="206" customWidth="1"/>
    <col min="14651" max="14848" width="9" style="206"/>
    <col min="14849" max="14906" width="2.625" style="206" customWidth="1"/>
    <col min="14907" max="15104" width="9" style="206"/>
    <col min="15105" max="15162" width="2.625" style="206" customWidth="1"/>
    <col min="15163" max="15360" width="9" style="206"/>
    <col min="15361" max="15418" width="2.625" style="206" customWidth="1"/>
    <col min="15419" max="15616" width="9" style="206"/>
    <col min="15617" max="15674" width="2.625" style="206" customWidth="1"/>
    <col min="15675" max="15872" width="9" style="206"/>
    <col min="15873" max="15930" width="2.625" style="206" customWidth="1"/>
    <col min="15931" max="16128" width="9" style="206"/>
    <col min="16129" max="16186" width="2.625" style="206" customWidth="1"/>
    <col min="16187" max="16384" width="9" style="206"/>
  </cols>
  <sheetData>
    <row r="1" spans="1:52" ht="12" customHeight="1">
      <c r="B1" s="207"/>
      <c r="C1" s="207"/>
      <c r="D1" s="207"/>
      <c r="E1" s="207"/>
      <c r="F1" s="207"/>
    </row>
    <row r="2" spans="1:52" ht="31.5" customHeight="1">
      <c r="A2" s="208"/>
      <c r="B2" s="708" t="s">
        <v>193</v>
      </c>
      <c r="C2" s="708"/>
      <c r="D2" s="708"/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  <c r="AQ2" s="708"/>
      <c r="AR2" s="708"/>
      <c r="AS2" s="708"/>
      <c r="AT2" s="708"/>
      <c r="AU2" s="708"/>
      <c r="AV2" s="708"/>
      <c r="AW2" s="708"/>
      <c r="AX2" s="708"/>
      <c r="AY2" s="208"/>
      <c r="AZ2" s="208"/>
    </row>
    <row r="3" spans="1:52" ht="15.75" customHeight="1">
      <c r="A3" s="208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8"/>
      <c r="AZ3" s="208"/>
    </row>
    <row r="4" spans="1:52" ht="15.75" customHeight="1">
      <c r="A4" s="208"/>
      <c r="B4" s="209"/>
      <c r="C4" s="210" t="s">
        <v>194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8"/>
      <c r="AZ4" s="208"/>
    </row>
    <row r="5" spans="1:52" ht="15.75" customHeight="1">
      <c r="A5" s="208"/>
      <c r="B5" s="209"/>
      <c r="C5" s="210" t="s">
        <v>195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8"/>
      <c r="AZ5" s="208"/>
    </row>
    <row r="6" spans="1:52" ht="15.75" customHeight="1">
      <c r="A6" s="208"/>
      <c r="B6" s="209"/>
      <c r="C6" s="210" t="s">
        <v>196</v>
      </c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8"/>
      <c r="AZ6" s="208"/>
    </row>
    <row r="7" spans="1:52" ht="15.75" customHeight="1">
      <c r="A7" s="208"/>
      <c r="B7" s="209"/>
      <c r="C7" s="210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8"/>
      <c r="AZ7" s="208"/>
    </row>
    <row r="8" spans="1:52" ht="15.75" customHeight="1">
      <c r="A8" s="208"/>
      <c r="B8" s="209"/>
      <c r="C8" s="210" t="s">
        <v>197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8"/>
      <c r="AZ8" s="208"/>
    </row>
    <row r="9" spans="1:52" ht="15.75" customHeight="1">
      <c r="A9" s="208"/>
      <c r="B9" s="209"/>
      <c r="C9" s="210" t="s">
        <v>198</v>
      </c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8"/>
      <c r="AZ9" s="208"/>
    </row>
    <row r="10" spans="1:52" ht="15.75" customHeight="1">
      <c r="A10" s="208"/>
      <c r="B10" s="209"/>
      <c r="C10" s="210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8"/>
      <c r="AZ10" s="208"/>
    </row>
    <row r="11" spans="1:52" ht="17.25" customHeight="1">
      <c r="B11" s="681" t="s">
        <v>199</v>
      </c>
      <c r="C11" s="682"/>
      <c r="D11" s="682"/>
      <c r="E11" s="682"/>
      <c r="F11" s="682"/>
      <c r="G11" s="682"/>
      <c r="H11" s="683"/>
      <c r="I11" s="692">
        <v>1</v>
      </c>
      <c r="J11" s="694"/>
      <c r="K11" s="211"/>
      <c r="L11" s="211"/>
      <c r="M11" s="211"/>
      <c r="N11" s="211"/>
      <c r="O11" s="212"/>
      <c r="P11" s="692">
        <v>2</v>
      </c>
      <c r="Q11" s="694"/>
      <c r="R11" s="211"/>
      <c r="S11" s="211"/>
      <c r="T11" s="211"/>
      <c r="U11" s="211"/>
      <c r="V11" s="212"/>
      <c r="W11" s="692">
        <v>3</v>
      </c>
      <c r="X11" s="694"/>
      <c r="Y11" s="211"/>
      <c r="Z11" s="211"/>
      <c r="AA11" s="211"/>
      <c r="AB11" s="211"/>
      <c r="AC11" s="212"/>
      <c r="AD11" s="692">
        <v>4</v>
      </c>
      <c r="AE11" s="694"/>
      <c r="AF11" s="211"/>
      <c r="AG11" s="211"/>
      <c r="AH11" s="211"/>
      <c r="AI11" s="211"/>
      <c r="AJ11" s="212"/>
      <c r="AK11" s="692">
        <v>5</v>
      </c>
      <c r="AL11" s="694"/>
      <c r="AM11" s="211"/>
      <c r="AN11" s="211"/>
      <c r="AO11" s="211"/>
      <c r="AP11" s="211"/>
      <c r="AQ11" s="212"/>
      <c r="AR11" s="692">
        <v>6</v>
      </c>
      <c r="AS11" s="694"/>
      <c r="AT11" s="211"/>
      <c r="AU11" s="211"/>
      <c r="AV11" s="211"/>
      <c r="AW11" s="211"/>
      <c r="AX11" s="212"/>
      <c r="AY11" s="213"/>
      <c r="AZ11" s="213"/>
    </row>
    <row r="12" spans="1:52" ht="17.25" customHeight="1">
      <c r="B12" s="684"/>
      <c r="C12" s="685"/>
      <c r="D12" s="685"/>
      <c r="E12" s="685"/>
      <c r="F12" s="685"/>
      <c r="G12" s="685"/>
      <c r="H12" s="686"/>
      <c r="I12" s="672" t="s">
        <v>122</v>
      </c>
      <c r="J12" s="695"/>
      <c r="K12" s="695"/>
      <c r="L12" s="695"/>
      <c r="M12" s="695"/>
      <c r="N12" s="695"/>
      <c r="O12" s="696"/>
      <c r="P12" s="666" t="s">
        <v>215</v>
      </c>
      <c r="Q12" s="667"/>
      <c r="R12" s="667"/>
      <c r="S12" s="667"/>
      <c r="T12" s="667"/>
      <c r="U12" s="667"/>
      <c r="V12" s="668"/>
      <c r="W12" s="666" t="s">
        <v>216</v>
      </c>
      <c r="X12" s="667"/>
      <c r="Y12" s="667"/>
      <c r="Z12" s="667"/>
      <c r="AA12" s="667"/>
      <c r="AB12" s="667"/>
      <c r="AC12" s="668"/>
      <c r="AD12" s="666" t="s">
        <v>217</v>
      </c>
      <c r="AE12" s="667"/>
      <c r="AF12" s="667"/>
      <c r="AG12" s="667"/>
      <c r="AH12" s="667"/>
      <c r="AI12" s="667"/>
      <c r="AJ12" s="668"/>
      <c r="AK12" s="672" t="s">
        <v>200</v>
      </c>
      <c r="AL12" s="695"/>
      <c r="AM12" s="695"/>
      <c r="AN12" s="695"/>
      <c r="AO12" s="695"/>
      <c r="AP12" s="695"/>
      <c r="AQ12" s="696"/>
      <c r="AR12" s="666" t="s">
        <v>218</v>
      </c>
      <c r="AS12" s="667"/>
      <c r="AT12" s="667"/>
      <c r="AU12" s="667"/>
      <c r="AV12" s="667"/>
      <c r="AW12" s="667"/>
      <c r="AX12" s="668"/>
      <c r="AY12" s="213"/>
      <c r="AZ12" s="213"/>
    </row>
    <row r="13" spans="1:52" ht="17.25" customHeight="1">
      <c r="B13" s="687"/>
      <c r="C13" s="688"/>
      <c r="D13" s="688"/>
      <c r="E13" s="688"/>
      <c r="F13" s="688"/>
      <c r="G13" s="688"/>
      <c r="H13" s="689"/>
      <c r="I13" s="697"/>
      <c r="J13" s="698"/>
      <c r="K13" s="698"/>
      <c r="L13" s="698"/>
      <c r="M13" s="698"/>
      <c r="N13" s="698"/>
      <c r="O13" s="699"/>
      <c r="P13" s="678"/>
      <c r="Q13" s="679"/>
      <c r="R13" s="679"/>
      <c r="S13" s="679"/>
      <c r="T13" s="679"/>
      <c r="U13" s="679"/>
      <c r="V13" s="680"/>
      <c r="W13" s="678"/>
      <c r="X13" s="679"/>
      <c r="Y13" s="679"/>
      <c r="Z13" s="679"/>
      <c r="AA13" s="679"/>
      <c r="AB13" s="679"/>
      <c r="AC13" s="680"/>
      <c r="AD13" s="678"/>
      <c r="AE13" s="679"/>
      <c r="AF13" s="679"/>
      <c r="AG13" s="679"/>
      <c r="AH13" s="679"/>
      <c r="AI13" s="679"/>
      <c r="AJ13" s="680"/>
      <c r="AK13" s="697"/>
      <c r="AL13" s="698"/>
      <c r="AM13" s="698"/>
      <c r="AN13" s="698"/>
      <c r="AO13" s="698"/>
      <c r="AP13" s="698"/>
      <c r="AQ13" s="699"/>
      <c r="AR13" s="678"/>
      <c r="AS13" s="679"/>
      <c r="AT13" s="679"/>
      <c r="AU13" s="679"/>
      <c r="AV13" s="679"/>
      <c r="AW13" s="679"/>
      <c r="AX13" s="680"/>
      <c r="AY13" s="213"/>
      <c r="AZ13" s="213"/>
    </row>
    <row r="14" spans="1:52" ht="17.25" customHeight="1">
      <c r="B14" s="681" t="s">
        <v>201</v>
      </c>
      <c r="C14" s="682"/>
      <c r="D14" s="682"/>
      <c r="E14" s="682"/>
      <c r="F14" s="682"/>
      <c r="G14" s="682"/>
      <c r="H14" s="683"/>
      <c r="I14" s="692">
        <v>7</v>
      </c>
      <c r="J14" s="694"/>
      <c r="K14" s="211"/>
      <c r="L14" s="211"/>
      <c r="M14" s="211"/>
      <c r="N14" s="211"/>
      <c r="O14" s="212"/>
      <c r="P14" s="692">
        <v>8</v>
      </c>
      <c r="Q14" s="694"/>
      <c r="R14" s="211"/>
      <c r="S14" s="211"/>
      <c r="T14" s="211"/>
      <c r="U14" s="211"/>
      <c r="V14" s="212"/>
      <c r="W14" s="692">
        <v>9</v>
      </c>
      <c r="X14" s="694"/>
      <c r="Y14" s="211"/>
      <c r="Z14" s="211"/>
      <c r="AA14" s="211"/>
      <c r="AB14" s="211"/>
      <c r="AC14" s="212"/>
      <c r="AD14" s="692">
        <v>10</v>
      </c>
      <c r="AE14" s="694"/>
      <c r="AF14" s="211"/>
      <c r="AG14" s="211"/>
      <c r="AH14" s="211"/>
      <c r="AI14" s="211"/>
      <c r="AJ14" s="212"/>
      <c r="AK14" s="692">
        <v>11</v>
      </c>
      <c r="AL14" s="694"/>
      <c r="AM14" s="211"/>
      <c r="AN14" s="211"/>
      <c r="AO14" s="211"/>
      <c r="AP14" s="211"/>
      <c r="AQ14" s="212"/>
      <c r="AR14" s="692">
        <v>12</v>
      </c>
      <c r="AS14" s="694"/>
      <c r="AT14" s="211"/>
      <c r="AU14" s="211"/>
      <c r="AV14" s="211"/>
      <c r="AW14" s="211"/>
      <c r="AX14" s="212"/>
      <c r="AY14" s="213"/>
      <c r="AZ14" s="213"/>
    </row>
    <row r="15" spans="1:52" ht="17.25" customHeight="1">
      <c r="B15" s="684"/>
      <c r="C15" s="685"/>
      <c r="D15" s="685"/>
      <c r="E15" s="685"/>
      <c r="F15" s="685"/>
      <c r="G15" s="685"/>
      <c r="H15" s="686"/>
      <c r="I15" s="672" t="s">
        <v>173</v>
      </c>
      <c r="J15" s="695"/>
      <c r="K15" s="695"/>
      <c r="L15" s="695"/>
      <c r="M15" s="695"/>
      <c r="N15" s="695"/>
      <c r="O15" s="696"/>
      <c r="P15" s="666" t="s">
        <v>222</v>
      </c>
      <c r="Q15" s="667"/>
      <c r="R15" s="667"/>
      <c r="S15" s="667"/>
      <c r="T15" s="667"/>
      <c r="U15" s="667"/>
      <c r="V15" s="668"/>
      <c r="W15" s="672" t="s">
        <v>202</v>
      </c>
      <c r="X15" s="695"/>
      <c r="Y15" s="695"/>
      <c r="Z15" s="695"/>
      <c r="AA15" s="695"/>
      <c r="AB15" s="695"/>
      <c r="AC15" s="696"/>
      <c r="AD15" s="666" t="s">
        <v>223</v>
      </c>
      <c r="AE15" s="667"/>
      <c r="AF15" s="667"/>
      <c r="AG15" s="667"/>
      <c r="AH15" s="667"/>
      <c r="AI15" s="667"/>
      <c r="AJ15" s="668"/>
      <c r="AK15" s="666" t="s">
        <v>224</v>
      </c>
      <c r="AL15" s="667"/>
      <c r="AM15" s="667"/>
      <c r="AN15" s="667"/>
      <c r="AO15" s="667"/>
      <c r="AP15" s="667"/>
      <c r="AQ15" s="668"/>
      <c r="AR15" s="666" t="s">
        <v>225</v>
      </c>
      <c r="AS15" s="667"/>
      <c r="AT15" s="667"/>
      <c r="AU15" s="667"/>
      <c r="AV15" s="667"/>
      <c r="AW15" s="667"/>
      <c r="AX15" s="668"/>
      <c r="AY15" s="213"/>
      <c r="AZ15" s="213"/>
    </row>
    <row r="16" spans="1:52" ht="17.25" customHeight="1">
      <c r="B16" s="687"/>
      <c r="C16" s="688"/>
      <c r="D16" s="688"/>
      <c r="E16" s="688"/>
      <c r="F16" s="688"/>
      <c r="G16" s="688"/>
      <c r="H16" s="689"/>
      <c r="I16" s="697"/>
      <c r="J16" s="698"/>
      <c r="K16" s="698"/>
      <c r="L16" s="698"/>
      <c r="M16" s="698"/>
      <c r="N16" s="698"/>
      <c r="O16" s="699"/>
      <c r="P16" s="678"/>
      <c r="Q16" s="679"/>
      <c r="R16" s="679"/>
      <c r="S16" s="679"/>
      <c r="T16" s="679"/>
      <c r="U16" s="679"/>
      <c r="V16" s="680"/>
      <c r="W16" s="697"/>
      <c r="X16" s="698"/>
      <c r="Y16" s="698"/>
      <c r="Z16" s="698"/>
      <c r="AA16" s="698"/>
      <c r="AB16" s="698"/>
      <c r="AC16" s="699"/>
      <c r="AD16" s="678"/>
      <c r="AE16" s="679"/>
      <c r="AF16" s="679"/>
      <c r="AG16" s="679"/>
      <c r="AH16" s="679"/>
      <c r="AI16" s="679"/>
      <c r="AJ16" s="680"/>
      <c r="AK16" s="678"/>
      <c r="AL16" s="679"/>
      <c r="AM16" s="679"/>
      <c r="AN16" s="679"/>
      <c r="AO16" s="679"/>
      <c r="AP16" s="679"/>
      <c r="AQ16" s="680"/>
      <c r="AR16" s="678"/>
      <c r="AS16" s="679"/>
      <c r="AT16" s="679"/>
      <c r="AU16" s="679"/>
      <c r="AV16" s="679"/>
      <c r="AW16" s="679"/>
      <c r="AX16" s="680"/>
      <c r="AY16" s="213"/>
      <c r="AZ16" s="213"/>
    </row>
    <row r="17" spans="2:57" ht="17.25" customHeight="1">
      <c r="B17" s="681" t="s">
        <v>203</v>
      </c>
      <c r="C17" s="682"/>
      <c r="D17" s="682"/>
      <c r="E17" s="682"/>
      <c r="F17" s="682"/>
      <c r="G17" s="682"/>
      <c r="H17" s="683"/>
      <c r="I17" s="692">
        <v>13</v>
      </c>
      <c r="J17" s="694"/>
      <c r="K17" s="211"/>
      <c r="L17" s="211"/>
      <c r="M17" s="211"/>
      <c r="N17" s="211"/>
      <c r="O17" s="212"/>
      <c r="P17" s="692">
        <v>14</v>
      </c>
      <c r="Q17" s="694"/>
      <c r="R17" s="211"/>
      <c r="S17" s="211"/>
      <c r="T17" s="211"/>
      <c r="U17" s="211"/>
      <c r="V17" s="212"/>
      <c r="W17" s="692">
        <v>15</v>
      </c>
      <c r="X17" s="694"/>
      <c r="Y17" s="211"/>
      <c r="Z17" s="211"/>
      <c r="AA17" s="211"/>
      <c r="AB17" s="211"/>
      <c r="AC17" s="212"/>
      <c r="AD17" s="692">
        <v>16</v>
      </c>
      <c r="AE17" s="694"/>
      <c r="AF17" s="211"/>
      <c r="AG17" s="211"/>
      <c r="AH17" s="211"/>
      <c r="AI17" s="211"/>
      <c r="AJ17" s="212"/>
      <c r="AK17" s="692">
        <v>17</v>
      </c>
      <c r="AL17" s="694"/>
      <c r="AM17" s="211"/>
      <c r="AN17" s="211"/>
      <c r="AO17" s="211"/>
      <c r="AP17" s="211"/>
      <c r="AQ17" s="212"/>
      <c r="AR17" s="692">
        <v>18</v>
      </c>
      <c r="AS17" s="694"/>
      <c r="AT17" s="211"/>
      <c r="AU17" s="211"/>
      <c r="AV17" s="211"/>
      <c r="AW17" s="211"/>
      <c r="AX17" s="212"/>
      <c r="AY17" s="213"/>
      <c r="AZ17" s="213"/>
    </row>
    <row r="18" spans="2:57" ht="17.25" customHeight="1">
      <c r="B18" s="684"/>
      <c r="C18" s="685"/>
      <c r="D18" s="685"/>
      <c r="E18" s="685"/>
      <c r="F18" s="685"/>
      <c r="G18" s="685"/>
      <c r="H18" s="686"/>
      <c r="I18" s="666" t="s">
        <v>230</v>
      </c>
      <c r="J18" s="667"/>
      <c r="K18" s="667"/>
      <c r="L18" s="667"/>
      <c r="M18" s="667"/>
      <c r="N18" s="667"/>
      <c r="O18" s="668"/>
      <c r="P18" s="672" t="s">
        <v>204</v>
      </c>
      <c r="Q18" s="695"/>
      <c r="R18" s="695"/>
      <c r="S18" s="695"/>
      <c r="T18" s="695"/>
      <c r="U18" s="695"/>
      <c r="V18" s="696"/>
      <c r="W18" s="672" t="s">
        <v>205</v>
      </c>
      <c r="X18" s="695"/>
      <c r="Y18" s="695"/>
      <c r="Z18" s="695"/>
      <c r="AA18" s="695"/>
      <c r="AB18" s="695"/>
      <c r="AC18" s="696"/>
      <c r="AD18" s="666" t="s">
        <v>231</v>
      </c>
      <c r="AE18" s="667"/>
      <c r="AF18" s="667"/>
      <c r="AG18" s="667"/>
      <c r="AH18" s="667"/>
      <c r="AI18" s="667"/>
      <c r="AJ18" s="668"/>
      <c r="AK18" s="700" t="s">
        <v>232</v>
      </c>
      <c r="AL18" s="701"/>
      <c r="AM18" s="701"/>
      <c r="AN18" s="701"/>
      <c r="AO18" s="701"/>
      <c r="AP18" s="701"/>
      <c r="AQ18" s="702"/>
      <c r="AR18" s="666" t="s">
        <v>233</v>
      </c>
      <c r="AS18" s="667"/>
      <c r="AT18" s="667"/>
      <c r="AU18" s="667"/>
      <c r="AV18" s="667"/>
      <c r="AW18" s="667"/>
      <c r="AX18" s="668"/>
      <c r="AY18" s="213"/>
      <c r="AZ18" s="213"/>
    </row>
    <row r="19" spans="2:57" ht="17.25" customHeight="1">
      <c r="B19" s="687"/>
      <c r="C19" s="688"/>
      <c r="D19" s="688"/>
      <c r="E19" s="688"/>
      <c r="F19" s="688"/>
      <c r="G19" s="688"/>
      <c r="H19" s="689"/>
      <c r="I19" s="678"/>
      <c r="J19" s="679"/>
      <c r="K19" s="679"/>
      <c r="L19" s="679"/>
      <c r="M19" s="679"/>
      <c r="N19" s="679"/>
      <c r="O19" s="680"/>
      <c r="P19" s="697"/>
      <c r="Q19" s="698"/>
      <c r="R19" s="698"/>
      <c r="S19" s="698"/>
      <c r="T19" s="698"/>
      <c r="U19" s="698"/>
      <c r="V19" s="699"/>
      <c r="W19" s="697"/>
      <c r="X19" s="698"/>
      <c r="Y19" s="698"/>
      <c r="Z19" s="698"/>
      <c r="AA19" s="698"/>
      <c r="AB19" s="698"/>
      <c r="AC19" s="699"/>
      <c r="AD19" s="678"/>
      <c r="AE19" s="679"/>
      <c r="AF19" s="679"/>
      <c r="AG19" s="679"/>
      <c r="AH19" s="679"/>
      <c r="AI19" s="679"/>
      <c r="AJ19" s="680"/>
      <c r="AK19" s="703"/>
      <c r="AL19" s="704"/>
      <c r="AM19" s="704"/>
      <c r="AN19" s="704"/>
      <c r="AO19" s="704"/>
      <c r="AP19" s="704"/>
      <c r="AQ19" s="705"/>
      <c r="AR19" s="678"/>
      <c r="AS19" s="679"/>
      <c r="AT19" s="679"/>
      <c r="AU19" s="679"/>
      <c r="AV19" s="679"/>
      <c r="AW19" s="679"/>
      <c r="AX19" s="680"/>
      <c r="AY19" s="213"/>
      <c r="AZ19" s="213"/>
    </row>
    <row r="20" spans="2:57" ht="17.25" customHeight="1">
      <c r="B20" s="681" t="s">
        <v>206</v>
      </c>
      <c r="C20" s="682"/>
      <c r="D20" s="682"/>
      <c r="E20" s="682"/>
      <c r="F20" s="682"/>
      <c r="G20" s="682"/>
      <c r="H20" s="683"/>
      <c r="I20" s="692">
        <v>19</v>
      </c>
      <c r="J20" s="694"/>
      <c r="K20" s="211"/>
      <c r="L20" s="211"/>
      <c r="M20" s="211"/>
      <c r="N20" s="211"/>
      <c r="O20" s="212"/>
      <c r="P20" s="692">
        <v>20</v>
      </c>
      <c r="Q20" s="694"/>
      <c r="R20" s="211"/>
      <c r="S20" s="211"/>
      <c r="T20" s="211"/>
      <c r="U20" s="211"/>
      <c r="V20" s="212"/>
      <c r="W20" s="692">
        <v>21</v>
      </c>
      <c r="X20" s="694"/>
      <c r="Y20" s="211"/>
      <c r="Z20" s="211"/>
      <c r="AA20" s="211"/>
      <c r="AB20" s="211"/>
      <c r="AC20" s="212"/>
      <c r="AD20" s="692">
        <v>22</v>
      </c>
      <c r="AE20" s="694"/>
      <c r="AF20" s="211"/>
      <c r="AG20" s="211"/>
      <c r="AH20" s="211"/>
      <c r="AI20" s="211"/>
      <c r="AJ20" s="212"/>
      <c r="AK20" s="692">
        <v>23</v>
      </c>
      <c r="AL20" s="694"/>
      <c r="AM20" s="211"/>
      <c r="AN20" s="211"/>
      <c r="AO20" s="211"/>
      <c r="AP20" s="211"/>
      <c r="AQ20" s="212"/>
      <c r="AR20" s="672">
        <v>24</v>
      </c>
      <c r="AS20" s="706"/>
      <c r="AT20" s="214"/>
      <c r="AU20" s="214"/>
      <c r="AV20" s="214"/>
      <c r="AW20" s="214"/>
      <c r="AX20" s="215"/>
      <c r="AY20" s="213"/>
      <c r="AZ20" s="213"/>
    </row>
    <row r="21" spans="2:57" ht="17.25" customHeight="1">
      <c r="B21" s="684"/>
      <c r="C21" s="685"/>
      <c r="D21" s="685"/>
      <c r="E21" s="685"/>
      <c r="F21" s="685"/>
      <c r="G21" s="685"/>
      <c r="H21" s="686"/>
      <c r="I21" s="666" t="s">
        <v>237</v>
      </c>
      <c r="J21" s="667"/>
      <c r="K21" s="667"/>
      <c r="L21" s="667"/>
      <c r="M21" s="667"/>
      <c r="N21" s="667"/>
      <c r="O21" s="668"/>
      <c r="P21" s="666" t="s">
        <v>238</v>
      </c>
      <c r="Q21" s="667"/>
      <c r="R21" s="667"/>
      <c r="S21" s="667"/>
      <c r="T21" s="667"/>
      <c r="U21" s="667"/>
      <c r="V21" s="668"/>
      <c r="W21" s="666" t="s">
        <v>239</v>
      </c>
      <c r="X21" s="667"/>
      <c r="Y21" s="667"/>
      <c r="Z21" s="667"/>
      <c r="AA21" s="667"/>
      <c r="AB21" s="667"/>
      <c r="AC21" s="668"/>
      <c r="AD21" s="666" t="s">
        <v>240</v>
      </c>
      <c r="AE21" s="667"/>
      <c r="AF21" s="667"/>
      <c r="AG21" s="667"/>
      <c r="AH21" s="667"/>
      <c r="AI21" s="667"/>
      <c r="AJ21" s="668"/>
      <c r="AK21" s="666" t="s">
        <v>241</v>
      </c>
      <c r="AL21" s="667"/>
      <c r="AM21" s="667"/>
      <c r="AN21" s="667"/>
      <c r="AO21" s="667"/>
      <c r="AP21" s="667"/>
      <c r="AQ21" s="668"/>
      <c r="AR21" s="666" t="s">
        <v>242</v>
      </c>
      <c r="AS21" s="667"/>
      <c r="AT21" s="667"/>
      <c r="AU21" s="667"/>
      <c r="AV21" s="667"/>
      <c r="AW21" s="667"/>
      <c r="AX21" s="707"/>
      <c r="AY21" s="213"/>
      <c r="AZ21" s="213"/>
    </row>
    <row r="22" spans="2:57" ht="17.25" customHeight="1">
      <c r="B22" s="687"/>
      <c r="C22" s="688"/>
      <c r="D22" s="688"/>
      <c r="E22" s="688"/>
      <c r="F22" s="688"/>
      <c r="G22" s="688"/>
      <c r="H22" s="689"/>
      <c r="I22" s="678"/>
      <c r="J22" s="679"/>
      <c r="K22" s="679"/>
      <c r="L22" s="679"/>
      <c r="M22" s="679"/>
      <c r="N22" s="679"/>
      <c r="O22" s="680"/>
      <c r="P22" s="678"/>
      <c r="Q22" s="679"/>
      <c r="R22" s="679"/>
      <c r="S22" s="679"/>
      <c r="T22" s="679"/>
      <c r="U22" s="679"/>
      <c r="V22" s="680"/>
      <c r="W22" s="678"/>
      <c r="X22" s="679"/>
      <c r="Y22" s="679"/>
      <c r="Z22" s="679"/>
      <c r="AA22" s="679"/>
      <c r="AB22" s="679"/>
      <c r="AC22" s="680"/>
      <c r="AD22" s="678"/>
      <c r="AE22" s="679"/>
      <c r="AF22" s="679"/>
      <c r="AG22" s="679"/>
      <c r="AH22" s="679"/>
      <c r="AI22" s="679"/>
      <c r="AJ22" s="680"/>
      <c r="AK22" s="678"/>
      <c r="AL22" s="679"/>
      <c r="AM22" s="679"/>
      <c r="AN22" s="679"/>
      <c r="AO22" s="679"/>
      <c r="AP22" s="679"/>
      <c r="AQ22" s="680"/>
      <c r="AR22" s="666"/>
      <c r="AS22" s="667"/>
      <c r="AT22" s="667"/>
      <c r="AU22" s="667"/>
      <c r="AV22" s="667"/>
      <c r="AW22" s="667"/>
      <c r="AX22" s="707"/>
      <c r="AY22" s="213"/>
      <c r="AZ22" s="213"/>
    </row>
    <row r="23" spans="2:57" ht="17.25" customHeight="1">
      <c r="B23" s="681" t="s">
        <v>207</v>
      </c>
      <c r="C23" s="682"/>
      <c r="D23" s="682"/>
      <c r="E23" s="682"/>
      <c r="F23" s="682"/>
      <c r="G23" s="682"/>
      <c r="H23" s="683"/>
      <c r="I23" s="692">
        <v>25</v>
      </c>
      <c r="J23" s="694"/>
      <c r="K23" s="211"/>
      <c r="L23" s="211"/>
      <c r="M23" s="211"/>
      <c r="N23" s="211"/>
      <c r="O23" s="212"/>
      <c r="P23" s="692">
        <v>26</v>
      </c>
      <c r="Q23" s="694"/>
      <c r="R23" s="211"/>
      <c r="S23" s="211"/>
      <c r="T23" s="211"/>
      <c r="U23" s="211"/>
      <c r="V23" s="212"/>
      <c r="W23" s="692">
        <v>27</v>
      </c>
      <c r="X23" s="694"/>
      <c r="Y23" s="211"/>
      <c r="Z23" s="211"/>
      <c r="AA23" s="211"/>
      <c r="AB23" s="211"/>
      <c r="AC23" s="212"/>
      <c r="AD23" s="692">
        <v>28</v>
      </c>
      <c r="AE23" s="694"/>
      <c r="AF23" s="211"/>
      <c r="AG23" s="211"/>
      <c r="AH23" s="211"/>
      <c r="AI23" s="211"/>
      <c r="AJ23" s="212"/>
      <c r="AK23" s="692">
        <v>29</v>
      </c>
      <c r="AL23" s="694"/>
      <c r="AM23" s="211"/>
      <c r="AN23" s="211"/>
      <c r="AO23" s="211"/>
      <c r="AP23" s="211"/>
      <c r="AQ23" s="212"/>
      <c r="AR23" s="692">
        <v>30</v>
      </c>
      <c r="AS23" s="694"/>
      <c r="AT23" s="211"/>
      <c r="AU23" s="211"/>
      <c r="AV23" s="211"/>
      <c r="AW23" s="211"/>
      <c r="AX23" s="212"/>
      <c r="AY23" s="213"/>
      <c r="AZ23" s="213"/>
    </row>
    <row r="24" spans="2:57" ht="17.25" customHeight="1">
      <c r="B24" s="684"/>
      <c r="C24" s="685"/>
      <c r="D24" s="685"/>
      <c r="E24" s="685"/>
      <c r="F24" s="685"/>
      <c r="G24" s="685"/>
      <c r="H24" s="686"/>
      <c r="I24" s="666" t="s">
        <v>247</v>
      </c>
      <c r="J24" s="667"/>
      <c r="K24" s="667"/>
      <c r="L24" s="667"/>
      <c r="M24" s="667"/>
      <c r="N24" s="667"/>
      <c r="O24" s="668"/>
      <c r="P24" s="666" t="s">
        <v>248</v>
      </c>
      <c r="Q24" s="667"/>
      <c r="R24" s="667"/>
      <c r="S24" s="667"/>
      <c r="T24" s="667"/>
      <c r="U24" s="667"/>
      <c r="V24" s="668"/>
      <c r="W24" s="666" t="s">
        <v>249</v>
      </c>
      <c r="X24" s="667"/>
      <c r="Y24" s="667"/>
      <c r="Z24" s="667"/>
      <c r="AA24" s="667"/>
      <c r="AB24" s="667"/>
      <c r="AC24" s="668"/>
      <c r="AD24" s="666" t="s">
        <v>250</v>
      </c>
      <c r="AE24" s="667"/>
      <c r="AF24" s="667"/>
      <c r="AG24" s="667"/>
      <c r="AH24" s="667"/>
      <c r="AI24" s="667"/>
      <c r="AJ24" s="668"/>
      <c r="AK24" s="700" t="s">
        <v>251</v>
      </c>
      <c r="AL24" s="701"/>
      <c r="AM24" s="701"/>
      <c r="AN24" s="701"/>
      <c r="AO24" s="701"/>
      <c r="AP24" s="701"/>
      <c r="AQ24" s="702"/>
      <c r="AR24" s="666" t="s">
        <v>252</v>
      </c>
      <c r="AS24" s="667"/>
      <c r="AT24" s="667"/>
      <c r="AU24" s="667"/>
      <c r="AV24" s="667"/>
      <c r="AW24" s="667"/>
      <c r="AX24" s="668"/>
      <c r="AY24" s="213"/>
      <c r="AZ24" s="213"/>
    </row>
    <row r="25" spans="2:57" ht="17.25" customHeight="1">
      <c r="B25" s="687"/>
      <c r="C25" s="688"/>
      <c r="D25" s="688"/>
      <c r="E25" s="688"/>
      <c r="F25" s="688"/>
      <c r="G25" s="688"/>
      <c r="H25" s="689"/>
      <c r="I25" s="678"/>
      <c r="J25" s="679"/>
      <c r="K25" s="679"/>
      <c r="L25" s="679"/>
      <c r="M25" s="679"/>
      <c r="N25" s="679"/>
      <c r="O25" s="680"/>
      <c r="P25" s="678"/>
      <c r="Q25" s="679"/>
      <c r="R25" s="679"/>
      <c r="S25" s="679"/>
      <c r="T25" s="679"/>
      <c r="U25" s="679"/>
      <c r="V25" s="680"/>
      <c r="W25" s="678"/>
      <c r="X25" s="679"/>
      <c r="Y25" s="679"/>
      <c r="Z25" s="679"/>
      <c r="AA25" s="679"/>
      <c r="AB25" s="679"/>
      <c r="AC25" s="680"/>
      <c r="AD25" s="678"/>
      <c r="AE25" s="679"/>
      <c r="AF25" s="679"/>
      <c r="AG25" s="679"/>
      <c r="AH25" s="679"/>
      <c r="AI25" s="679"/>
      <c r="AJ25" s="680"/>
      <c r="AK25" s="703"/>
      <c r="AL25" s="704"/>
      <c r="AM25" s="704"/>
      <c r="AN25" s="704"/>
      <c r="AO25" s="704"/>
      <c r="AP25" s="704"/>
      <c r="AQ25" s="705"/>
      <c r="AR25" s="678"/>
      <c r="AS25" s="679"/>
      <c r="AT25" s="679"/>
      <c r="AU25" s="679"/>
      <c r="AV25" s="679"/>
      <c r="AW25" s="679"/>
      <c r="AX25" s="680"/>
      <c r="AY25" s="213"/>
      <c r="AZ25" s="213"/>
    </row>
    <row r="26" spans="2:57" ht="17.25" customHeight="1">
      <c r="B26" s="681" t="s">
        <v>208</v>
      </c>
      <c r="C26" s="682"/>
      <c r="D26" s="682"/>
      <c r="E26" s="682"/>
      <c r="F26" s="682"/>
      <c r="G26" s="682"/>
      <c r="H26" s="683"/>
      <c r="I26" s="692">
        <v>31</v>
      </c>
      <c r="J26" s="694"/>
      <c r="K26" s="211"/>
      <c r="L26" s="211"/>
      <c r="M26" s="211"/>
      <c r="N26" s="211"/>
      <c r="O26" s="212"/>
      <c r="P26" s="692">
        <v>32</v>
      </c>
      <c r="Q26" s="694"/>
      <c r="R26" s="211"/>
      <c r="S26" s="211"/>
      <c r="T26" s="211"/>
      <c r="U26" s="211"/>
      <c r="V26" s="212"/>
      <c r="W26" s="692">
        <v>33</v>
      </c>
      <c r="X26" s="694"/>
      <c r="Y26" s="211"/>
      <c r="Z26" s="211"/>
      <c r="AA26" s="211"/>
      <c r="AB26" s="211"/>
      <c r="AC26" s="212"/>
      <c r="AD26" s="692">
        <v>34</v>
      </c>
      <c r="AE26" s="694"/>
      <c r="AF26" s="211"/>
      <c r="AG26" s="211"/>
      <c r="AH26" s="211"/>
      <c r="AI26" s="211"/>
      <c r="AJ26" s="212"/>
      <c r="AK26" s="692">
        <v>35</v>
      </c>
      <c r="AL26" s="694"/>
      <c r="AM26" s="211"/>
      <c r="AN26" s="211"/>
      <c r="AO26" s="211"/>
      <c r="AP26" s="211"/>
      <c r="AQ26" s="212"/>
      <c r="AR26" s="692">
        <v>36</v>
      </c>
      <c r="AS26" s="694"/>
      <c r="AT26" s="211"/>
      <c r="AU26" s="211"/>
      <c r="AV26" s="211"/>
      <c r="AW26" s="211"/>
      <c r="AX26" s="212"/>
      <c r="AY26" s="213"/>
      <c r="AZ26" s="213"/>
    </row>
    <row r="27" spans="2:57" ht="17.25" customHeight="1">
      <c r="B27" s="684"/>
      <c r="C27" s="685"/>
      <c r="D27" s="685"/>
      <c r="E27" s="685"/>
      <c r="F27" s="685"/>
      <c r="G27" s="685"/>
      <c r="H27" s="686"/>
      <c r="I27" s="666" t="s">
        <v>274</v>
      </c>
      <c r="J27" s="667"/>
      <c r="K27" s="667"/>
      <c r="L27" s="667"/>
      <c r="M27" s="667"/>
      <c r="N27" s="667"/>
      <c r="O27" s="668"/>
      <c r="P27" s="666" t="s">
        <v>275</v>
      </c>
      <c r="Q27" s="667"/>
      <c r="R27" s="667"/>
      <c r="S27" s="667"/>
      <c r="T27" s="667"/>
      <c r="U27" s="667"/>
      <c r="V27" s="668"/>
      <c r="W27" s="666" t="s">
        <v>276</v>
      </c>
      <c r="X27" s="667"/>
      <c r="Y27" s="667"/>
      <c r="Z27" s="667"/>
      <c r="AA27" s="667"/>
      <c r="AB27" s="667"/>
      <c r="AC27" s="668"/>
      <c r="AD27" s="672" t="s">
        <v>209</v>
      </c>
      <c r="AE27" s="695"/>
      <c r="AF27" s="695"/>
      <c r="AG27" s="695"/>
      <c r="AH27" s="695"/>
      <c r="AI27" s="695"/>
      <c r="AJ27" s="696"/>
      <c r="AK27" s="672" t="s">
        <v>210</v>
      </c>
      <c r="AL27" s="695"/>
      <c r="AM27" s="695"/>
      <c r="AN27" s="695"/>
      <c r="AO27" s="695"/>
      <c r="AP27" s="695"/>
      <c r="AQ27" s="696"/>
      <c r="AR27" s="666" t="s">
        <v>277</v>
      </c>
      <c r="AS27" s="667"/>
      <c r="AT27" s="667"/>
      <c r="AU27" s="667"/>
      <c r="AV27" s="667"/>
      <c r="AW27" s="667"/>
      <c r="AX27" s="668"/>
      <c r="AY27" s="213"/>
      <c r="AZ27" s="213"/>
    </row>
    <row r="28" spans="2:57" ht="17.25" customHeight="1">
      <c r="B28" s="687"/>
      <c r="C28" s="688"/>
      <c r="D28" s="688"/>
      <c r="E28" s="688"/>
      <c r="F28" s="688"/>
      <c r="G28" s="688"/>
      <c r="H28" s="689"/>
      <c r="I28" s="678"/>
      <c r="J28" s="679"/>
      <c r="K28" s="679"/>
      <c r="L28" s="679"/>
      <c r="M28" s="679"/>
      <c r="N28" s="679"/>
      <c r="O28" s="680"/>
      <c r="P28" s="678"/>
      <c r="Q28" s="679"/>
      <c r="R28" s="679"/>
      <c r="S28" s="679"/>
      <c r="T28" s="679"/>
      <c r="U28" s="679"/>
      <c r="V28" s="680"/>
      <c r="W28" s="678"/>
      <c r="X28" s="679"/>
      <c r="Y28" s="679"/>
      <c r="Z28" s="679"/>
      <c r="AA28" s="679"/>
      <c r="AB28" s="679"/>
      <c r="AC28" s="680"/>
      <c r="AD28" s="697"/>
      <c r="AE28" s="698"/>
      <c r="AF28" s="698"/>
      <c r="AG28" s="698"/>
      <c r="AH28" s="698"/>
      <c r="AI28" s="698"/>
      <c r="AJ28" s="699"/>
      <c r="AK28" s="697"/>
      <c r="AL28" s="698"/>
      <c r="AM28" s="698"/>
      <c r="AN28" s="698"/>
      <c r="AO28" s="698"/>
      <c r="AP28" s="698"/>
      <c r="AQ28" s="699"/>
      <c r="AR28" s="678"/>
      <c r="AS28" s="679"/>
      <c r="AT28" s="679"/>
      <c r="AU28" s="679"/>
      <c r="AV28" s="679"/>
      <c r="AW28" s="679"/>
      <c r="AX28" s="680"/>
      <c r="AY28" s="213"/>
      <c r="AZ28" s="213"/>
    </row>
    <row r="29" spans="2:57" ht="17.25" customHeight="1">
      <c r="B29" s="681" t="s">
        <v>211</v>
      </c>
      <c r="C29" s="682"/>
      <c r="D29" s="682"/>
      <c r="E29" s="682"/>
      <c r="F29" s="682"/>
      <c r="G29" s="682"/>
      <c r="H29" s="683"/>
      <c r="I29" s="692">
        <v>37</v>
      </c>
      <c r="J29" s="693"/>
      <c r="K29" s="211"/>
      <c r="L29" s="211"/>
      <c r="M29" s="211"/>
      <c r="N29" s="211"/>
      <c r="O29" s="212"/>
      <c r="P29" s="692">
        <v>38</v>
      </c>
      <c r="Q29" s="693"/>
      <c r="R29" s="211"/>
      <c r="S29" s="211"/>
      <c r="T29" s="211"/>
      <c r="U29" s="211"/>
      <c r="V29" s="212"/>
      <c r="W29" s="692">
        <v>39</v>
      </c>
      <c r="X29" s="693"/>
      <c r="Y29" s="211"/>
      <c r="Z29" s="211"/>
      <c r="AA29" s="211"/>
      <c r="AB29" s="211"/>
      <c r="AC29" s="212"/>
      <c r="AD29" s="692">
        <v>40</v>
      </c>
      <c r="AE29" s="693"/>
      <c r="AF29" s="211"/>
      <c r="AG29" s="211"/>
      <c r="AH29" s="211"/>
      <c r="AI29" s="211"/>
      <c r="AJ29" s="212"/>
      <c r="AK29" s="692">
        <v>41</v>
      </c>
      <c r="AL29" s="693"/>
      <c r="AM29" s="211"/>
      <c r="AN29" s="211"/>
      <c r="AO29" s="211"/>
      <c r="AP29" s="211"/>
      <c r="AQ29" s="212"/>
      <c r="AR29" s="692">
        <v>42</v>
      </c>
      <c r="AS29" s="694"/>
      <c r="AT29" s="211"/>
      <c r="AU29" s="211"/>
      <c r="AV29" s="211"/>
      <c r="AW29" s="211"/>
      <c r="AX29" s="212"/>
      <c r="AY29" s="213"/>
      <c r="AZ29" s="213"/>
    </row>
    <row r="30" spans="2:57" ht="17.25" customHeight="1">
      <c r="B30" s="684"/>
      <c r="C30" s="685"/>
      <c r="D30" s="685"/>
      <c r="E30" s="685"/>
      <c r="F30" s="685"/>
      <c r="G30" s="685"/>
      <c r="H30" s="686"/>
      <c r="I30" s="666" t="s">
        <v>256</v>
      </c>
      <c r="J30" s="667"/>
      <c r="K30" s="667"/>
      <c r="L30" s="667"/>
      <c r="M30" s="667"/>
      <c r="N30" s="667"/>
      <c r="O30" s="668"/>
      <c r="P30" s="666" t="s">
        <v>257</v>
      </c>
      <c r="Q30" s="667"/>
      <c r="R30" s="667"/>
      <c r="S30" s="667"/>
      <c r="T30" s="667"/>
      <c r="U30" s="667"/>
      <c r="V30" s="668"/>
      <c r="W30" s="666" t="s">
        <v>258</v>
      </c>
      <c r="X30" s="667"/>
      <c r="Y30" s="667"/>
      <c r="Z30" s="667"/>
      <c r="AA30" s="667"/>
      <c r="AB30" s="667"/>
      <c r="AC30" s="668"/>
      <c r="AD30" s="666" t="s">
        <v>259</v>
      </c>
      <c r="AE30" s="667"/>
      <c r="AF30" s="667"/>
      <c r="AG30" s="667"/>
      <c r="AH30" s="667"/>
      <c r="AI30" s="667"/>
      <c r="AJ30" s="668"/>
      <c r="AK30" s="666" t="s">
        <v>260</v>
      </c>
      <c r="AL30" s="667"/>
      <c r="AM30" s="667"/>
      <c r="AN30" s="667"/>
      <c r="AO30" s="667"/>
      <c r="AP30" s="667"/>
      <c r="AQ30" s="668"/>
      <c r="AR30" s="666" t="s">
        <v>261</v>
      </c>
      <c r="AS30" s="667"/>
      <c r="AT30" s="667"/>
      <c r="AU30" s="667"/>
      <c r="AV30" s="667"/>
      <c r="AW30" s="667"/>
      <c r="AX30" s="668"/>
      <c r="AY30" s="213"/>
      <c r="AZ30" s="213"/>
    </row>
    <row r="31" spans="2:57" ht="17.25" customHeight="1">
      <c r="B31" s="687"/>
      <c r="C31" s="688"/>
      <c r="D31" s="688"/>
      <c r="E31" s="688"/>
      <c r="F31" s="688"/>
      <c r="G31" s="688"/>
      <c r="H31" s="689"/>
      <c r="I31" s="678"/>
      <c r="J31" s="679"/>
      <c r="K31" s="679"/>
      <c r="L31" s="679"/>
      <c r="M31" s="679"/>
      <c r="N31" s="679"/>
      <c r="O31" s="680"/>
      <c r="P31" s="678"/>
      <c r="Q31" s="679"/>
      <c r="R31" s="679"/>
      <c r="S31" s="679"/>
      <c r="T31" s="679"/>
      <c r="U31" s="679"/>
      <c r="V31" s="680"/>
      <c r="W31" s="678"/>
      <c r="X31" s="679"/>
      <c r="Y31" s="679"/>
      <c r="Z31" s="679"/>
      <c r="AA31" s="679"/>
      <c r="AB31" s="679"/>
      <c r="AC31" s="680"/>
      <c r="AD31" s="678"/>
      <c r="AE31" s="679"/>
      <c r="AF31" s="679"/>
      <c r="AG31" s="679"/>
      <c r="AH31" s="679"/>
      <c r="AI31" s="679"/>
      <c r="AJ31" s="680"/>
      <c r="AK31" s="678"/>
      <c r="AL31" s="679"/>
      <c r="AM31" s="679"/>
      <c r="AN31" s="679"/>
      <c r="AO31" s="679"/>
      <c r="AP31" s="679"/>
      <c r="AQ31" s="680"/>
      <c r="AR31" s="678"/>
      <c r="AS31" s="679"/>
      <c r="AT31" s="679"/>
      <c r="AU31" s="679"/>
      <c r="AV31" s="679"/>
      <c r="AW31" s="679"/>
      <c r="AX31" s="680"/>
      <c r="AY31" s="213"/>
      <c r="AZ31" s="213"/>
    </row>
    <row r="32" spans="2:57" ht="17.25" customHeight="1">
      <c r="B32" s="681" t="s">
        <v>212</v>
      </c>
      <c r="C32" s="682"/>
      <c r="D32" s="682"/>
      <c r="E32" s="682"/>
      <c r="F32" s="682"/>
      <c r="G32" s="682"/>
      <c r="H32" s="683"/>
      <c r="I32" s="690">
        <v>43</v>
      </c>
      <c r="J32" s="691"/>
      <c r="K32" s="216"/>
      <c r="L32" s="216"/>
      <c r="M32" s="216"/>
      <c r="N32" s="216"/>
      <c r="O32" s="217"/>
      <c r="P32" s="690">
        <v>44</v>
      </c>
      <c r="Q32" s="691"/>
      <c r="R32" s="216"/>
      <c r="S32" s="216"/>
      <c r="T32" s="216"/>
      <c r="U32" s="216"/>
      <c r="V32" s="217"/>
      <c r="W32" s="692">
        <v>45</v>
      </c>
      <c r="X32" s="693"/>
      <c r="Y32" s="211"/>
      <c r="Z32" s="211"/>
      <c r="AA32" s="211"/>
      <c r="AB32" s="211"/>
      <c r="AC32" s="212"/>
      <c r="AD32" s="692">
        <v>46</v>
      </c>
      <c r="AE32" s="693"/>
      <c r="AF32" s="211"/>
      <c r="AG32" s="211"/>
      <c r="AH32" s="211"/>
      <c r="AI32" s="211"/>
      <c r="AJ32" s="212"/>
      <c r="AK32" s="692">
        <v>47</v>
      </c>
      <c r="AL32" s="693"/>
      <c r="AM32" s="211"/>
      <c r="AN32" s="211"/>
      <c r="AO32" s="211"/>
      <c r="AP32" s="211"/>
      <c r="AQ32" s="212"/>
      <c r="AR32" s="692">
        <v>48</v>
      </c>
      <c r="AS32" s="693"/>
      <c r="AT32" s="211"/>
      <c r="AU32" s="211"/>
      <c r="AV32" s="211"/>
      <c r="AW32" s="211"/>
      <c r="AX32" s="212"/>
      <c r="AY32" s="658">
        <v>49</v>
      </c>
      <c r="AZ32" s="659"/>
      <c r="BA32" s="218"/>
      <c r="BB32" s="218"/>
      <c r="BC32" s="218"/>
      <c r="BD32" s="218"/>
      <c r="BE32" s="219"/>
    </row>
    <row r="33" spans="2:57" ht="17.25" customHeight="1">
      <c r="B33" s="684"/>
      <c r="C33" s="685"/>
      <c r="D33" s="685"/>
      <c r="E33" s="685"/>
      <c r="F33" s="685"/>
      <c r="G33" s="685"/>
      <c r="H33" s="686"/>
      <c r="I33" s="660" t="s">
        <v>213</v>
      </c>
      <c r="J33" s="661"/>
      <c r="K33" s="661"/>
      <c r="L33" s="661"/>
      <c r="M33" s="661"/>
      <c r="N33" s="661"/>
      <c r="O33" s="662"/>
      <c r="P33" s="666" t="s">
        <v>266</v>
      </c>
      <c r="Q33" s="667"/>
      <c r="R33" s="667"/>
      <c r="S33" s="667"/>
      <c r="T33" s="667"/>
      <c r="U33" s="667"/>
      <c r="V33" s="668"/>
      <c r="W33" s="672" t="s">
        <v>214</v>
      </c>
      <c r="X33" s="673"/>
      <c r="Y33" s="673"/>
      <c r="Z33" s="673"/>
      <c r="AA33" s="673"/>
      <c r="AB33" s="673"/>
      <c r="AC33" s="674"/>
      <c r="AD33" s="666" t="s">
        <v>267</v>
      </c>
      <c r="AE33" s="667"/>
      <c r="AF33" s="667"/>
      <c r="AG33" s="667"/>
      <c r="AH33" s="667"/>
      <c r="AI33" s="667"/>
      <c r="AJ33" s="668"/>
      <c r="AK33" s="666" t="s">
        <v>268</v>
      </c>
      <c r="AL33" s="667"/>
      <c r="AM33" s="667"/>
      <c r="AN33" s="667"/>
      <c r="AO33" s="667"/>
      <c r="AP33" s="667"/>
      <c r="AQ33" s="668"/>
      <c r="AR33" s="666" t="s">
        <v>269</v>
      </c>
      <c r="AS33" s="667"/>
      <c r="AT33" s="667"/>
      <c r="AU33" s="667"/>
      <c r="AV33" s="667"/>
      <c r="AW33" s="667"/>
      <c r="AX33" s="668"/>
      <c r="AY33" s="666" t="s">
        <v>270</v>
      </c>
      <c r="AZ33" s="667"/>
      <c r="BA33" s="667"/>
      <c r="BB33" s="667"/>
      <c r="BC33" s="667"/>
      <c r="BD33" s="667"/>
      <c r="BE33" s="668"/>
    </row>
    <row r="34" spans="2:57" ht="17.25" customHeight="1">
      <c r="B34" s="687"/>
      <c r="C34" s="688"/>
      <c r="D34" s="688"/>
      <c r="E34" s="688"/>
      <c r="F34" s="688"/>
      <c r="G34" s="688"/>
      <c r="H34" s="689"/>
      <c r="I34" s="663"/>
      <c r="J34" s="664"/>
      <c r="K34" s="664"/>
      <c r="L34" s="664"/>
      <c r="M34" s="664"/>
      <c r="N34" s="664"/>
      <c r="O34" s="665"/>
      <c r="P34" s="669"/>
      <c r="Q34" s="670"/>
      <c r="R34" s="670"/>
      <c r="S34" s="670"/>
      <c r="T34" s="670"/>
      <c r="U34" s="670"/>
      <c r="V34" s="671"/>
      <c r="W34" s="675"/>
      <c r="X34" s="676"/>
      <c r="Y34" s="676"/>
      <c r="Z34" s="676"/>
      <c r="AA34" s="676"/>
      <c r="AB34" s="676"/>
      <c r="AC34" s="677"/>
      <c r="AD34" s="669"/>
      <c r="AE34" s="670"/>
      <c r="AF34" s="670"/>
      <c r="AG34" s="670"/>
      <c r="AH34" s="670"/>
      <c r="AI34" s="670"/>
      <c r="AJ34" s="671"/>
      <c r="AK34" s="669"/>
      <c r="AL34" s="670"/>
      <c r="AM34" s="670"/>
      <c r="AN34" s="670"/>
      <c r="AO34" s="670"/>
      <c r="AP34" s="670"/>
      <c r="AQ34" s="671"/>
      <c r="AR34" s="666"/>
      <c r="AS34" s="667"/>
      <c r="AT34" s="667"/>
      <c r="AU34" s="667"/>
      <c r="AV34" s="667"/>
      <c r="AW34" s="667"/>
      <c r="AX34" s="668"/>
      <c r="AY34" s="678"/>
      <c r="AZ34" s="679"/>
      <c r="BA34" s="679"/>
      <c r="BB34" s="679"/>
      <c r="BC34" s="679"/>
      <c r="BD34" s="679"/>
      <c r="BE34" s="680"/>
    </row>
    <row r="35" spans="2:57" ht="17.25" customHeight="1">
      <c r="B35" s="220"/>
      <c r="C35" s="220"/>
      <c r="D35" s="220"/>
      <c r="E35" s="220"/>
      <c r="F35" s="220"/>
      <c r="G35" s="220"/>
      <c r="H35" s="220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2"/>
      <c r="AS35" s="222"/>
      <c r="AT35" s="211"/>
      <c r="AU35" s="211"/>
      <c r="AV35" s="211"/>
      <c r="AW35" s="211"/>
      <c r="AX35" s="211"/>
    </row>
  </sheetData>
  <mergeCells count="107">
    <mergeCell ref="B14:H16"/>
    <mergeCell ref="I14:J14"/>
    <mergeCell ref="P14:Q14"/>
    <mergeCell ref="W14:X14"/>
    <mergeCell ref="AD14:AE14"/>
    <mergeCell ref="AK14:AL14"/>
    <mergeCell ref="B2:AX2"/>
    <mergeCell ref="B11:H13"/>
    <mergeCell ref="I11:J11"/>
    <mergeCell ref="P11:Q11"/>
    <mergeCell ref="W11:X11"/>
    <mergeCell ref="AD11:AE11"/>
    <mergeCell ref="AK11:AL11"/>
    <mergeCell ref="AR11:AS11"/>
    <mergeCell ref="I12:O13"/>
    <mergeCell ref="P12:V13"/>
    <mergeCell ref="AR14:AS14"/>
    <mergeCell ref="I15:O16"/>
    <mergeCell ref="P15:V16"/>
    <mergeCell ref="W15:AC16"/>
    <mergeCell ref="AD15:AJ16"/>
    <mergeCell ref="AK15:AQ16"/>
    <mergeCell ref="AR15:AX16"/>
    <mergeCell ref="W12:AC13"/>
    <mergeCell ref="AD12:AJ13"/>
    <mergeCell ref="AK12:AQ13"/>
    <mergeCell ref="AR12:AX13"/>
    <mergeCell ref="AR17:AS17"/>
    <mergeCell ref="I18:O19"/>
    <mergeCell ref="P18:V19"/>
    <mergeCell ref="W18:AC19"/>
    <mergeCell ref="AD18:AJ19"/>
    <mergeCell ref="AK18:AQ19"/>
    <mergeCell ref="AR18:AX19"/>
    <mergeCell ref="B17:H19"/>
    <mergeCell ref="I17:J17"/>
    <mergeCell ref="P17:Q17"/>
    <mergeCell ref="W17:X17"/>
    <mergeCell ref="AD17:AE17"/>
    <mergeCell ref="AK17:AL17"/>
    <mergeCell ref="AR20:AS20"/>
    <mergeCell ref="I21:O22"/>
    <mergeCell ref="P21:V22"/>
    <mergeCell ref="W21:AC22"/>
    <mergeCell ref="AD21:AJ22"/>
    <mergeCell ref="AK21:AQ22"/>
    <mergeCell ref="AR21:AX22"/>
    <mergeCell ref="B20:H22"/>
    <mergeCell ref="I20:J20"/>
    <mergeCell ref="P20:Q20"/>
    <mergeCell ref="W20:X20"/>
    <mergeCell ref="AD20:AE20"/>
    <mergeCell ref="AK20:AL20"/>
    <mergeCell ref="AR23:AS23"/>
    <mergeCell ref="I24:O25"/>
    <mergeCell ref="P24:V25"/>
    <mergeCell ref="W24:AC25"/>
    <mergeCell ref="AD24:AJ25"/>
    <mergeCell ref="AK24:AQ25"/>
    <mergeCell ref="AR24:AX25"/>
    <mergeCell ref="B23:H25"/>
    <mergeCell ref="I23:J23"/>
    <mergeCell ref="P23:Q23"/>
    <mergeCell ref="W23:X23"/>
    <mergeCell ref="AD23:AE23"/>
    <mergeCell ref="AK23:AL23"/>
    <mergeCell ref="AR26:AS26"/>
    <mergeCell ref="I27:O28"/>
    <mergeCell ref="P27:V28"/>
    <mergeCell ref="W27:AC28"/>
    <mergeCell ref="AD27:AJ28"/>
    <mergeCell ref="AK27:AQ28"/>
    <mergeCell ref="AR27:AX28"/>
    <mergeCell ref="B26:H28"/>
    <mergeCell ref="I26:J26"/>
    <mergeCell ref="P26:Q26"/>
    <mergeCell ref="W26:X26"/>
    <mergeCell ref="AD26:AE26"/>
    <mergeCell ref="AK26:AL26"/>
    <mergeCell ref="AR29:AS29"/>
    <mergeCell ref="I30:O31"/>
    <mergeCell ref="P30:V31"/>
    <mergeCell ref="W30:AC31"/>
    <mergeCell ref="AD30:AJ31"/>
    <mergeCell ref="AK30:AQ31"/>
    <mergeCell ref="AR30:AX31"/>
    <mergeCell ref="B29:H31"/>
    <mergeCell ref="I29:J29"/>
    <mergeCell ref="P29:Q29"/>
    <mergeCell ref="W29:X29"/>
    <mergeCell ref="AD29:AE29"/>
    <mergeCell ref="AK29:AL29"/>
    <mergeCell ref="AY32:AZ32"/>
    <mergeCell ref="I33:O34"/>
    <mergeCell ref="P33:V34"/>
    <mergeCell ref="W33:AC34"/>
    <mergeCell ref="AD33:AJ34"/>
    <mergeCell ref="AK33:AQ34"/>
    <mergeCell ref="AR33:AX34"/>
    <mergeCell ref="AY33:BE34"/>
    <mergeCell ref="B32:H34"/>
    <mergeCell ref="I32:J32"/>
    <mergeCell ref="P32:Q32"/>
    <mergeCell ref="W32:X32"/>
    <mergeCell ref="AD32:AE32"/>
    <mergeCell ref="AK32:AL32"/>
    <mergeCell ref="AR32:AS32"/>
  </mergeCells>
  <phoneticPr fontId="1"/>
  <printOptions horizontalCentered="1" verticalCentered="1"/>
  <pageMargins left="0.15748031496062992" right="0.15748031496062992" top="0.23622047244094491" bottom="0.19685039370078741" header="0.27559055118110237" footer="0.19685039370078741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80" customWidth="1"/>
    <col min="2" max="2" width="3.625" style="80" customWidth="1"/>
    <col min="3" max="3" width="5.625" style="80" customWidth="1"/>
    <col min="4" max="4" width="7.625" style="80" customWidth="1"/>
    <col min="5" max="7" width="2.625" style="80" customWidth="1"/>
    <col min="8" max="8" width="7.625" style="80" customWidth="1"/>
    <col min="9" max="9" width="3.625" style="80" customWidth="1"/>
    <col min="10" max="10" width="8.125" style="86" customWidth="1"/>
    <col min="11" max="19" width="2.875" style="80" customWidth="1"/>
    <col min="20" max="20" width="5.25" style="85" bestFit="1" customWidth="1"/>
    <col min="21" max="22" width="5.25" style="80" bestFit="1" customWidth="1"/>
    <col min="23" max="23" width="5.25" style="80" customWidth="1"/>
    <col min="24" max="24" width="4" style="80" hidden="1" customWidth="1"/>
    <col min="25" max="25" width="4.75" style="86" customWidth="1"/>
    <col min="26" max="26" width="3.125" style="80" customWidth="1"/>
    <col min="27" max="256" width="9" style="80"/>
    <col min="257" max="257" width="1.75" style="80" customWidth="1"/>
    <col min="258" max="258" width="3.625" style="80" customWidth="1"/>
    <col min="259" max="259" width="5.625" style="80" customWidth="1"/>
    <col min="260" max="260" width="7.625" style="80" customWidth="1"/>
    <col min="261" max="263" width="2.625" style="80" customWidth="1"/>
    <col min="264" max="264" width="7.625" style="80" customWidth="1"/>
    <col min="265" max="265" width="3.625" style="80" customWidth="1"/>
    <col min="266" max="266" width="8.125" style="80" customWidth="1"/>
    <col min="267" max="275" width="2.875" style="80" customWidth="1"/>
    <col min="276" max="278" width="5.25" style="80" bestFit="1" customWidth="1"/>
    <col min="279" max="279" width="5.25" style="80" customWidth="1"/>
    <col min="280" max="280" width="0" style="80" hidden="1" customWidth="1"/>
    <col min="281" max="281" width="4.75" style="80" customWidth="1"/>
    <col min="282" max="282" width="3.125" style="80" customWidth="1"/>
    <col min="283" max="512" width="9" style="80"/>
    <col min="513" max="513" width="1.75" style="80" customWidth="1"/>
    <col min="514" max="514" width="3.625" style="80" customWidth="1"/>
    <col min="515" max="515" width="5.625" style="80" customWidth="1"/>
    <col min="516" max="516" width="7.625" style="80" customWidth="1"/>
    <col min="517" max="519" width="2.625" style="80" customWidth="1"/>
    <col min="520" max="520" width="7.625" style="80" customWidth="1"/>
    <col min="521" max="521" width="3.625" style="80" customWidth="1"/>
    <col min="522" max="522" width="8.125" style="80" customWidth="1"/>
    <col min="523" max="531" width="2.875" style="80" customWidth="1"/>
    <col min="532" max="534" width="5.25" style="80" bestFit="1" customWidth="1"/>
    <col min="535" max="535" width="5.25" style="80" customWidth="1"/>
    <col min="536" max="536" width="0" style="80" hidden="1" customWidth="1"/>
    <col min="537" max="537" width="4.75" style="80" customWidth="1"/>
    <col min="538" max="538" width="3.125" style="80" customWidth="1"/>
    <col min="539" max="768" width="9" style="80"/>
    <col min="769" max="769" width="1.75" style="80" customWidth="1"/>
    <col min="770" max="770" width="3.625" style="80" customWidth="1"/>
    <col min="771" max="771" width="5.625" style="80" customWidth="1"/>
    <col min="772" max="772" width="7.625" style="80" customWidth="1"/>
    <col min="773" max="775" width="2.625" style="80" customWidth="1"/>
    <col min="776" max="776" width="7.625" style="80" customWidth="1"/>
    <col min="777" max="777" width="3.625" style="80" customWidth="1"/>
    <col min="778" max="778" width="8.125" style="80" customWidth="1"/>
    <col min="779" max="787" width="2.875" style="80" customWidth="1"/>
    <col min="788" max="790" width="5.25" style="80" bestFit="1" customWidth="1"/>
    <col min="791" max="791" width="5.25" style="80" customWidth="1"/>
    <col min="792" max="792" width="0" style="80" hidden="1" customWidth="1"/>
    <col min="793" max="793" width="4.75" style="80" customWidth="1"/>
    <col min="794" max="794" width="3.125" style="80" customWidth="1"/>
    <col min="795" max="1024" width="9" style="80"/>
    <col min="1025" max="1025" width="1.75" style="80" customWidth="1"/>
    <col min="1026" max="1026" width="3.625" style="80" customWidth="1"/>
    <col min="1027" max="1027" width="5.625" style="80" customWidth="1"/>
    <col min="1028" max="1028" width="7.625" style="80" customWidth="1"/>
    <col min="1029" max="1031" width="2.625" style="80" customWidth="1"/>
    <col min="1032" max="1032" width="7.625" style="80" customWidth="1"/>
    <col min="1033" max="1033" width="3.625" style="80" customWidth="1"/>
    <col min="1034" max="1034" width="8.125" style="80" customWidth="1"/>
    <col min="1035" max="1043" width="2.875" style="80" customWidth="1"/>
    <col min="1044" max="1046" width="5.25" style="80" bestFit="1" customWidth="1"/>
    <col min="1047" max="1047" width="5.25" style="80" customWidth="1"/>
    <col min="1048" max="1048" width="0" style="80" hidden="1" customWidth="1"/>
    <col min="1049" max="1049" width="4.75" style="80" customWidth="1"/>
    <col min="1050" max="1050" width="3.125" style="80" customWidth="1"/>
    <col min="1051" max="1280" width="9" style="80"/>
    <col min="1281" max="1281" width="1.75" style="80" customWidth="1"/>
    <col min="1282" max="1282" width="3.625" style="80" customWidth="1"/>
    <col min="1283" max="1283" width="5.625" style="80" customWidth="1"/>
    <col min="1284" max="1284" width="7.625" style="80" customWidth="1"/>
    <col min="1285" max="1287" width="2.625" style="80" customWidth="1"/>
    <col min="1288" max="1288" width="7.625" style="80" customWidth="1"/>
    <col min="1289" max="1289" width="3.625" style="80" customWidth="1"/>
    <col min="1290" max="1290" width="8.125" style="80" customWidth="1"/>
    <col min="1291" max="1299" width="2.875" style="80" customWidth="1"/>
    <col min="1300" max="1302" width="5.25" style="80" bestFit="1" customWidth="1"/>
    <col min="1303" max="1303" width="5.25" style="80" customWidth="1"/>
    <col min="1304" max="1304" width="0" style="80" hidden="1" customWidth="1"/>
    <col min="1305" max="1305" width="4.75" style="80" customWidth="1"/>
    <col min="1306" max="1306" width="3.125" style="80" customWidth="1"/>
    <col min="1307" max="1536" width="9" style="80"/>
    <col min="1537" max="1537" width="1.75" style="80" customWidth="1"/>
    <col min="1538" max="1538" width="3.625" style="80" customWidth="1"/>
    <col min="1539" max="1539" width="5.625" style="80" customWidth="1"/>
    <col min="1540" max="1540" width="7.625" style="80" customWidth="1"/>
    <col min="1541" max="1543" width="2.625" style="80" customWidth="1"/>
    <col min="1544" max="1544" width="7.625" style="80" customWidth="1"/>
    <col min="1545" max="1545" width="3.625" style="80" customWidth="1"/>
    <col min="1546" max="1546" width="8.125" style="80" customWidth="1"/>
    <col min="1547" max="1555" width="2.875" style="80" customWidth="1"/>
    <col min="1556" max="1558" width="5.25" style="80" bestFit="1" customWidth="1"/>
    <col min="1559" max="1559" width="5.25" style="80" customWidth="1"/>
    <col min="1560" max="1560" width="0" style="80" hidden="1" customWidth="1"/>
    <col min="1561" max="1561" width="4.75" style="80" customWidth="1"/>
    <col min="1562" max="1562" width="3.125" style="80" customWidth="1"/>
    <col min="1563" max="1792" width="9" style="80"/>
    <col min="1793" max="1793" width="1.75" style="80" customWidth="1"/>
    <col min="1794" max="1794" width="3.625" style="80" customWidth="1"/>
    <col min="1795" max="1795" width="5.625" style="80" customWidth="1"/>
    <col min="1796" max="1796" width="7.625" style="80" customWidth="1"/>
    <col min="1797" max="1799" width="2.625" style="80" customWidth="1"/>
    <col min="1800" max="1800" width="7.625" style="80" customWidth="1"/>
    <col min="1801" max="1801" width="3.625" style="80" customWidth="1"/>
    <col min="1802" max="1802" width="8.125" style="80" customWidth="1"/>
    <col min="1803" max="1811" width="2.875" style="80" customWidth="1"/>
    <col min="1812" max="1814" width="5.25" style="80" bestFit="1" customWidth="1"/>
    <col min="1815" max="1815" width="5.25" style="80" customWidth="1"/>
    <col min="1816" max="1816" width="0" style="80" hidden="1" customWidth="1"/>
    <col min="1817" max="1817" width="4.75" style="80" customWidth="1"/>
    <col min="1818" max="1818" width="3.125" style="80" customWidth="1"/>
    <col min="1819" max="2048" width="9" style="80"/>
    <col min="2049" max="2049" width="1.75" style="80" customWidth="1"/>
    <col min="2050" max="2050" width="3.625" style="80" customWidth="1"/>
    <col min="2051" max="2051" width="5.625" style="80" customWidth="1"/>
    <col min="2052" max="2052" width="7.625" style="80" customWidth="1"/>
    <col min="2053" max="2055" width="2.625" style="80" customWidth="1"/>
    <col min="2056" max="2056" width="7.625" style="80" customWidth="1"/>
    <col min="2057" max="2057" width="3.625" style="80" customWidth="1"/>
    <col min="2058" max="2058" width="8.125" style="80" customWidth="1"/>
    <col min="2059" max="2067" width="2.875" style="80" customWidth="1"/>
    <col min="2068" max="2070" width="5.25" style="80" bestFit="1" customWidth="1"/>
    <col min="2071" max="2071" width="5.25" style="80" customWidth="1"/>
    <col min="2072" max="2072" width="0" style="80" hidden="1" customWidth="1"/>
    <col min="2073" max="2073" width="4.75" style="80" customWidth="1"/>
    <col min="2074" max="2074" width="3.125" style="80" customWidth="1"/>
    <col min="2075" max="2304" width="9" style="80"/>
    <col min="2305" max="2305" width="1.75" style="80" customWidth="1"/>
    <col min="2306" max="2306" width="3.625" style="80" customWidth="1"/>
    <col min="2307" max="2307" width="5.625" style="80" customWidth="1"/>
    <col min="2308" max="2308" width="7.625" style="80" customWidth="1"/>
    <col min="2309" max="2311" width="2.625" style="80" customWidth="1"/>
    <col min="2312" max="2312" width="7.625" style="80" customWidth="1"/>
    <col min="2313" max="2313" width="3.625" style="80" customWidth="1"/>
    <col min="2314" max="2314" width="8.125" style="80" customWidth="1"/>
    <col min="2315" max="2323" width="2.875" style="80" customWidth="1"/>
    <col min="2324" max="2326" width="5.25" style="80" bestFit="1" customWidth="1"/>
    <col min="2327" max="2327" width="5.25" style="80" customWidth="1"/>
    <col min="2328" max="2328" width="0" style="80" hidden="1" customWidth="1"/>
    <col min="2329" max="2329" width="4.75" style="80" customWidth="1"/>
    <col min="2330" max="2330" width="3.125" style="80" customWidth="1"/>
    <col min="2331" max="2560" width="9" style="80"/>
    <col min="2561" max="2561" width="1.75" style="80" customWidth="1"/>
    <col min="2562" max="2562" width="3.625" style="80" customWidth="1"/>
    <col min="2563" max="2563" width="5.625" style="80" customWidth="1"/>
    <col min="2564" max="2564" width="7.625" style="80" customWidth="1"/>
    <col min="2565" max="2567" width="2.625" style="80" customWidth="1"/>
    <col min="2568" max="2568" width="7.625" style="80" customWidth="1"/>
    <col min="2569" max="2569" width="3.625" style="80" customWidth="1"/>
    <col min="2570" max="2570" width="8.125" style="80" customWidth="1"/>
    <col min="2571" max="2579" width="2.875" style="80" customWidth="1"/>
    <col min="2580" max="2582" width="5.25" style="80" bestFit="1" customWidth="1"/>
    <col min="2583" max="2583" width="5.25" style="80" customWidth="1"/>
    <col min="2584" max="2584" width="0" style="80" hidden="1" customWidth="1"/>
    <col min="2585" max="2585" width="4.75" style="80" customWidth="1"/>
    <col min="2586" max="2586" width="3.125" style="80" customWidth="1"/>
    <col min="2587" max="2816" width="9" style="80"/>
    <col min="2817" max="2817" width="1.75" style="80" customWidth="1"/>
    <col min="2818" max="2818" width="3.625" style="80" customWidth="1"/>
    <col min="2819" max="2819" width="5.625" style="80" customWidth="1"/>
    <col min="2820" max="2820" width="7.625" style="80" customWidth="1"/>
    <col min="2821" max="2823" width="2.625" style="80" customWidth="1"/>
    <col min="2824" max="2824" width="7.625" style="80" customWidth="1"/>
    <col min="2825" max="2825" width="3.625" style="80" customWidth="1"/>
    <col min="2826" max="2826" width="8.125" style="80" customWidth="1"/>
    <col min="2827" max="2835" width="2.875" style="80" customWidth="1"/>
    <col min="2836" max="2838" width="5.25" style="80" bestFit="1" customWidth="1"/>
    <col min="2839" max="2839" width="5.25" style="80" customWidth="1"/>
    <col min="2840" max="2840" width="0" style="80" hidden="1" customWidth="1"/>
    <col min="2841" max="2841" width="4.75" style="80" customWidth="1"/>
    <col min="2842" max="2842" width="3.125" style="80" customWidth="1"/>
    <col min="2843" max="3072" width="9" style="80"/>
    <col min="3073" max="3073" width="1.75" style="80" customWidth="1"/>
    <col min="3074" max="3074" width="3.625" style="80" customWidth="1"/>
    <col min="3075" max="3075" width="5.625" style="80" customWidth="1"/>
    <col min="3076" max="3076" width="7.625" style="80" customWidth="1"/>
    <col min="3077" max="3079" width="2.625" style="80" customWidth="1"/>
    <col min="3080" max="3080" width="7.625" style="80" customWidth="1"/>
    <col min="3081" max="3081" width="3.625" style="80" customWidth="1"/>
    <col min="3082" max="3082" width="8.125" style="80" customWidth="1"/>
    <col min="3083" max="3091" width="2.875" style="80" customWidth="1"/>
    <col min="3092" max="3094" width="5.25" style="80" bestFit="1" customWidth="1"/>
    <col min="3095" max="3095" width="5.25" style="80" customWidth="1"/>
    <col min="3096" max="3096" width="0" style="80" hidden="1" customWidth="1"/>
    <col min="3097" max="3097" width="4.75" style="80" customWidth="1"/>
    <col min="3098" max="3098" width="3.125" style="80" customWidth="1"/>
    <col min="3099" max="3328" width="9" style="80"/>
    <col min="3329" max="3329" width="1.75" style="80" customWidth="1"/>
    <col min="3330" max="3330" width="3.625" style="80" customWidth="1"/>
    <col min="3331" max="3331" width="5.625" style="80" customWidth="1"/>
    <col min="3332" max="3332" width="7.625" style="80" customWidth="1"/>
    <col min="3333" max="3335" width="2.625" style="80" customWidth="1"/>
    <col min="3336" max="3336" width="7.625" style="80" customWidth="1"/>
    <col min="3337" max="3337" width="3.625" style="80" customWidth="1"/>
    <col min="3338" max="3338" width="8.125" style="80" customWidth="1"/>
    <col min="3339" max="3347" width="2.875" style="80" customWidth="1"/>
    <col min="3348" max="3350" width="5.25" style="80" bestFit="1" customWidth="1"/>
    <col min="3351" max="3351" width="5.25" style="80" customWidth="1"/>
    <col min="3352" max="3352" width="0" style="80" hidden="1" customWidth="1"/>
    <col min="3353" max="3353" width="4.75" style="80" customWidth="1"/>
    <col min="3354" max="3354" width="3.125" style="80" customWidth="1"/>
    <col min="3355" max="3584" width="9" style="80"/>
    <col min="3585" max="3585" width="1.75" style="80" customWidth="1"/>
    <col min="3586" max="3586" width="3.625" style="80" customWidth="1"/>
    <col min="3587" max="3587" width="5.625" style="80" customWidth="1"/>
    <col min="3588" max="3588" width="7.625" style="80" customWidth="1"/>
    <col min="3589" max="3591" width="2.625" style="80" customWidth="1"/>
    <col min="3592" max="3592" width="7.625" style="80" customWidth="1"/>
    <col min="3593" max="3593" width="3.625" style="80" customWidth="1"/>
    <col min="3594" max="3594" width="8.125" style="80" customWidth="1"/>
    <col min="3595" max="3603" width="2.875" style="80" customWidth="1"/>
    <col min="3604" max="3606" width="5.25" style="80" bestFit="1" customWidth="1"/>
    <col min="3607" max="3607" width="5.25" style="80" customWidth="1"/>
    <col min="3608" max="3608" width="0" style="80" hidden="1" customWidth="1"/>
    <col min="3609" max="3609" width="4.75" style="80" customWidth="1"/>
    <col min="3610" max="3610" width="3.125" style="80" customWidth="1"/>
    <col min="3611" max="3840" width="9" style="80"/>
    <col min="3841" max="3841" width="1.75" style="80" customWidth="1"/>
    <col min="3842" max="3842" width="3.625" style="80" customWidth="1"/>
    <col min="3843" max="3843" width="5.625" style="80" customWidth="1"/>
    <col min="3844" max="3844" width="7.625" style="80" customWidth="1"/>
    <col min="3845" max="3847" width="2.625" style="80" customWidth="1"/>
    <col min="3848" max="3848" width="7.625" style="80" customWidth="1"/>
    <col min="3849" max="3849" width="3.625" style="80" customWidth="1"/>
    <col min="3850" max="3850" width="8.125" style="80" customWidth="1"/>
    <col min="3851" max="3859" width="2.875" style="80" customWidth="1"/>
    <col min="3860" max="3862" width="5.25" style="80" bestFit="1" customWidth="1"/>
    <col min="3863" max="3863" width="5.25" style="80" customWidth="1"/>
    <col min="3864" max="3864" width="0" style="80" hidden="1" customWidth="1"/>
    <col min="3865" max="3865" width="4.75" style="80" customWidth="1"/>
    <col min="3866" max="3866" width="3.125" style="80" customWidth="1"/>
    <col min="3867" max="4096" width="9" style="80"/>
    <col min="4097" max="4097" width="1.75" style="80" customWidth="1"/>
    <col min="4098" max="4098" width="3.625" style="80" customWidth="1"/>
    <col min="4099" max="4099" width="5.625" style="80" customWidth="1"/>
    <col min="4100" max="4100" width="7.625" style="80" customWidth="1"/>
    <col min="4101" max="4103" width="2.625" style="80" customWidth="1"/>
    <col min="4104" max="4104" width="7.625" style="80" customWidth="1"/>
    <col min="4105" max="4105" width="3.625" style="80" customWidth="1"/>
    <col min="4106" max="4106" width="8.125" style="80" customWidth="1"/>
    <col min="4107" max="4115" width="2.875" style="80" customWidth="1"/>
    <col min="4116" max="4118" width="5.25" style="80" bestFit="1" customWidth="1"/>
    <col min="4119" max="4119" width="5.25" style="80" customWidth="1"/>
    <col min="4120" max="4120" width="0" style="80" hidden="1" customWidth="1"/>
    <col min="4121" max="4121" width="4.75" style="80" customWidth="1"/>
    <col min="4122" max="4122" width="3.125" style="80" customWidth="1"/>
    <col min="4123" max="4352" width="9" style="80"/>
    <col min="4353" max="4353" width="1.75" style="80" customWidth="1"/>
    <col min="4354" max="4354" width="3.625" style="80" customWidth="1"/>
    <col min="4355" max="4355" width="5.625" style="80" customWidth="1"/>
    <col min="4356" max="4356" width="7.625" style="80" customWidth="1"/>
    <col min="4357" max="4359" width="2.625" style="80" customWidth="1"/>
    <col min="4360" max="4360" width="7.625" style="80" customWidth="1"/>
    <col min="4361" max="4361" width="3.625" style="80" customWidth="1"/>
    <col min="4362" max="4362" width="8.125" style="80" customWidth="1"/>
    <col min="4363" max="4371" width="2.875" style="80" customWidth="1"/>
    <col min="4372" max="4374" width="5.25" style="80" bestFit="1" customWidth="1"/>
    <col min="4375" max="4375" width="5.25" style="80" customWidth="1"/>
    <col min="4376" max="4376" width="0" style="80" hidden="1" customWidth="1"/>
    <col min="4377" max="4377" width="4.75" style="80" customWidth="1"/>
    <col min="4378" max="4378" width="3.125" style="80" customWidth="1"/>
    <col min="4379" max="4608" width="9" style="80"/>
    <col min="4609" max="4609" width="1.75" style="80" customWidth="1"/>
    <col min="4610" max="4610" width="3.625" style="80" customWidth="1"/>
    <col min="4611" max="4611" width="5.625" style="80" customWidth="1"/>
    <col min="4612" max="4612" width="7.625" style="80" customWidth="1"/>
    <col min="4613" max="4615" width="2.625" style="80" customWidth="1"/>
    <col min="4616" max="4616" width="7.625" style="80" customWidth="1"/>
    <col min="4617" max="4617" width="3.625" style="80" customWidth="1"/>
    <col min="4618" max="4618" width="8.125" style="80" customWidth="1"/>
    <col min="4619" max="4627" width="2.875" style="80" customWidth="1"/>
    <col min="4628" max="4630" width="5.25" style="80" bestFit="1" customWidth="1"/>
    <col min="4631" max="4631" width="5.25" style="80" customWidth="1"/>
    <col min="4632" max="4632" width="0" style="80" hidden="1" customWidth="1"/>
    <col min="4633" max="4633" width="4.75" style="80" customWidth="1"/>
    <col min="4634" max="4634" width="3.125" style="80" customWidth="1"/>
    <col min="4635" max="4864" width="9" style="80"/>
    <col min="4865" max="4865" width="1.75" style="80" customWidth="1"/>
    <col min="4866" max="4866" width="3.625" style="80" customWidth="1"/>
    <col min="4867" max="4867" width="5.625" style="80" customWidth="1"/>
    <col min="4868" max="4868" width="7.625" style="80" customWidth="1"/>
    <col min="4869" max="4871" width="2.625" style="80" customWidth="1"/>
    <col min="4872" max="4872" width="7.625" style="80" customWidth="1"/>
    <col min="4873" max="4873" width="3.625" style="80" customWidth="1"/>
    <col min="4874" max="4874" width="8.125" style="80" customWidth="1"/>
    <col min="4875" max="4883" width="2.875" style="80" customWidth="1"/>
    <col min="4884" max="4886" width="5.25" style="80" bestFit="1" customWidth="1"/>
    <col min="4887" max="4887" width="5.25" style="80" customWidth="1"/>
    <col min="4888" max="4888" width="0" style="80" hidden="1" customWidth="1"/>
    <col min="4889" max="4889" width="4.75" style="80" customWidth="1"/>
    <col min="4890" max="4890" width="3.125" style="80" customWidth="1"/>
    <col min="4891" max="5120" width="9" style="80"/>
    <col min="5121" max="5121" width="1.75" style="80" customWidth="1"/>
    <col min="5122" max="5122" width="3.625" style="80" customWidth="1"/>
    <col min="5123" max="5123" width="5.625" style="80" customWidth="1"/>
    <col min="5124" max="5124" width="7.625" style="80" customWidth="1"/>
    <col min="5125" max="5127" width="2.625" style="80" customWidth="1"/>
    <col min="5128" max="5128" width="7.625" style="80" customWidth="1"/>
    <col min="5129" max="5129" width="3.625" style="80" customWidth="1"/>
    <col min="5130" max="5130" width="8.125" style="80" customWidth="1"/>
    <col min="5131" max="5139" width="2.875" style="80" customWidth="1"/>
    <col min="5140" max="5142" width="5.25" style="80" bestFit="1" customWidth="1"/>
    <col min="5143" max="5143" width="5.25" style="80" customWidth="1"/>
    <col min="5144" max="5144" width="0" style="80" hidden="1" customWidth="1"/>
    <col min="5145" max="5145" width="4.75" style="80" customWidth="1"/>
    <col min="5146" max="5146" width="3.125" style="80" customWidth="1"/>
    <col min="5147" max="5376" width="9" style="80"/>
    <col min="5377" max="5377" width="1.75" style="80" customWidth="1"/>
    <col min="5378" max="5378" width="3.625" style="80" customWidth="1"/>
    <col min="5379" max="5379" width="5.625" style="80" customWidth="1"/>
    <col min="5380" max="5380" width="7.625" style="80" customWidth="1"/>
    <col min="5381" max="5383" width="2.625" style="80" customWidth="1"/>
    <col min="5384" max="5384" width="7.625" style="80" customWidth="1"/>
    <col min="5385" max="5385" width="3.625" style="80" customWidth="1"/>
    <col min="5386" max="5386" width="8.125" style="80" customWidth="1"/>
    <col min="5387" max="5395" width="2.875" style="80" customWidth="1"/>
    <col min="5396" max="5398" width="5.25" style="80" bestFit="1" customWidth="1"/>
    <col min="5399" max="5399" width="5.25" style="80" customWidth="1"/>
    <col min="5400" max="5400" width="0" style="80" hidden="1" customWidth="1"/>
    <col min="5401" max="5401" width="4.75" style="80" customWidth="1"/>
    <col min="5402" max="5402" width="3.125" style="80" customWidth="1"/>
    <col min="5403" max="5632" width="9" style="80"/>
    <col min="5633" max="5633" width="1.75" style="80" customWidth="1"/>
    <col min="5634" max="5634" width="3.625" style="80" customWidth="1"/>
    <col min="5635" max="5635" width="5.625" style="80" customWidth="1"/>
    <col min="5636" max="5636" width="7.625" style="80" customWidth="1"/>
    <col min="5637" max="5639" width="2.625" style="80" customWidth="1"/>
    <col min="5640" max="5640" width="7.625" style="80" customWidth="1"/>
    <col min="5641" max="5641" width="3.625" style="80" customWidth="1"/>
    <col min="5642" max="5642" width="8.125" style="80" customWidth="1"/>
    <col min="5643" max="5651" width="2.875" style="80" customWidth="1"/>
    <col min="5652" max="5654" width="5.25" style="80" bestFit="1" customWidth="1"/>
    <col min="5655" max="5655" width="5.25" style="80" customWidth="1"/>
    <col min="5656" max="5656" width="0" style="80" hidden="1" customWidth="1"/>
    <col min="5657" max="5657" width="4.75" style="80" customWidth="1"/>
    <col min="5658" max="5658" width="3.125" style="80" customWidth="1"/>
    <col min="5659" max="5888" width="9" style="80"/>
    <col min="5889" max="5889" width="1.75" style="80" customWidth="1"/>
    <col min="5890" max="5890" width="3.625" style="80" customWidth="1"/>
    <col min="5891" max="5891" width="5.625" style="80" customWidth="1"/>
    <col min="5892" max="5892" width="7.625" style="80" customWidth="1"/>
    <col min="5893" max="5895" width="2.625" style="80" customWidth="1"/>
    <col min="5896" max="5896" width="7.625" style="80" customWidth="1"/>
    <col min="5897" max="5897" width="3.625" style="80" customWidth="1"/>
    <col min="5898" max="5898" width="8.125" style="80" customWidth="1"/>
    <col min="5899" max="5907" width="2.875" style="80" customWidth="1"/>
    <col min="5908" max="5910" width="5.25" style="80" bestFit="1" customWidth="1"/>
    <col min="5911" max="5911" width="5.25" style="80" customWidth="1"/>
    <col min="5912" max="5912" width="0" style="80" hidden="1" customWidth="1"/>
    <col min="5913" max="5913" width="4.75" style="80" customWidth="1"/>
    <col min="5914" max="5914" width="3.125" style="80" customWidth="1"/>
    <col min="5915" max="6144" width="9" style="80"/>
    <col min="6145" max="6145" width="1.75" style="80" customWidth="1"/>
    <col min="6146" max="6146" width="3.625" style="80" customWidth="1"/>
    <col min="6147" max="6147" width="5.625" style="80" customWidth="1"/>
    <col min="6148" max="6148" width="7.625" style="80" customWidth="1"/>
    <col min="6149" max="6151" width="2.625" style="80" customWidth="1"/>
    <col min="6152" max="6152" width="7.625" style="80" customWidth="1"/>
    <col min="6153" max="6153" width="3.625" style="80" customWidth="1"/>
    <col min="6154" max="6154" width="8.125" style="80" customWidth="1"/>
    <col min="6155" max="6163" width="2.875" style="80" customWidth="1"/>
    <col min="6164" max="6166" width="5.25" style="80" bestFit="1" customWidth="1"/>
    <col min="6167" max="6167" width="5.25" style="80" customWidth="1"/>
    <col min="6168" max="6168" width="0" style="80" hidden="1" customWidth="1"/>
    <col min="6169" max="6169" width="4.75" style="80" customWidth="1"/>
    <col min="6170" max="6170" width="3.125" style="80" customWidth="1"/>
    <col min="6171" max="6400" width="9" style="80"/>
    <col min="6401" max="6401" width="1.75" style="80" customWidth="1"/>
    <col min="6402" max="6402" width="3.625" style="80" customWidth="1"/>
    <col min="6403" max="6403" width="5.625" style="80" customWidth="1"/>
    <col min="6404" max="6404" width="7.625" style="80" customWidth="1"/>
    <col min="6405" max="6407" width="2.625" style="80" customWidth="1"/>
    <col min="6408" max="6408" width="7.625" style="80" customWidth="1"/>
    <col min="6409" max="6409" width="3.625" style="80" customWidth="1"/>
    <col min="6410" max="6410" width="8.125" style="80" customWidth="1"/>
    <col min="6411" max="6419" width="2.875" style="80" customWidth="1"/>
    <col min="6420" max="6422" width="5.25" style="80" bestFit="1" customWidth="1"/>
    <col min="6423" max="6423" width="5.25" style="80" customWidth="1"/>
    <col min="6424" max="6424" width="0" style="80" hidden="1" customWidth="1"/>
    <col min="6425" max="6425" width="4.75" style="80" customWidth="1"/>
    <col min="6426" max="6426" width="3.125" style="80" customWidth="1"/>
    <col min="6427" max="6656" width="9" style="80"/>
    <col min="6657" max="6657" width="1.75" style="80" customWidth="1"/>
    <col min="6658" max="6658" width="3.625" style="80" customWidth="1"/>
    <col min="6659" max="6659" width="5.625" style="80" customWidth="1"/>
    <col min="6660" max="6660" width="7.625" style="80" customWidth="1"/>
    <col min="6661" max="6663" width="2.625" style="80" customWidth="1"/>
    <col min="6664" max="6664" width="7.625" style="80" customWidth="1"/>
    <col min="6665" max="6665" width="3.625" style="80" customWidth="1"/>
    <col min="6666" max="6666" width="8.125" style="80" customWidth="1"/>
    <col min="6667" max="6675" width="2.875" style="80" customWidth="1"/>
    <col min="6676" max="6678" width="5.25" style="80" bestFit="1" customWidth="1"/>
    <col min="6679" max="6679" width="5.25" style="80" customWidth="1"/>
    <col min="6680" max="6680" width="0" style="80" hidden="1" customWidth="1"/>
    <col min="6681" max="6681" width="4.75" style="80" customWidth="1"/>
    <col min="6682" max="6682" width="3.125" style="80" customWidth="1"/>
    <col min="6683" max="6912" width="9" style="80"/>
    <col min="6913" max="6913" width="1.75" style="80" customWidth="1"/>
    <col min="6914" max="6914" width="3.625" style="80" customWidth="1"/>
    <col min="6915" max="6915" width="5.625" style="80" customWidth="1"/>
    <col min="6916" max="6916" width="7.625" style="80" customWidth="1"/>
    <col min="6917" max="6919" width="2.625" style="80" customWidth="1"/>
    <col min="6920" max="6920" width="7.625" style="80" customWidth="1"/>
    <col min="6921" max="6921" width="3.625" style="80" customWidth="1"/>
    <col min="6922" max="6922" width="8.125" style="80" customWidth="1"/>
    <col min="6923" max="6931" width="2.875" style="80" customWidth="1"/>
    <col min="6932" max="6934" width="5.25" style="80" bestFit="1" customWidth="1"/>
    <col min="6935" max="6935" width="5.25" style="80" customWidth="1"/>
    <col min="6936" max="6936" width="0" style="80" hidden="1" customWidth="1"/>
    <col min="6937" max="6937" width="4.75" style="80" customWidth="1"/>
    <col min="6938" max="6938" width="3.125" style="80" customWidth="1"/>
    <col min="6939" max="7168" width="9" style="80"/>
    <col min="7169" max="7169" width="1.75" style="80" customWidth="1"/>
    <col min="7170" max="7170" width="3.625" style="80" customWidth="1"/>
    <col min="7171" max="7171" width="5.625" style="80" customWidth="1"/>
    <col min="7172" max="7172" width="7.625" style="80" customWidth="1"/>
    <col min="7173" max="7175" width="2.625" style="80" customWidth="1"/>
    <col min="7176" max="7176" width="7.625" style="80" customWidth="1"/>
    <col min="7177" max="7177" width="3.625" style="80" customWidth="1"/>
    <col min="7178" max="7178" width="8.125" style="80" customWidth="1"/>
    <col min="7179" max="7187" width="2.875" style="80" customWidth="1"/>
    <col min="7188" max="7190" width="5.25" style="80" bestFit="1" customWidth="1"/>
    <col min="7191" max="7191" width="5.25" style="80" customWidth="1"/>
    <col min="7192" max="7192" width="0" style="80" hidden="1" customWidth="1"/>
    <col min="7193" max="7193" width="4.75" style="80" customWidth="1"/>
    <col min="7194" max="7194" width="3.125" style="80" customWidth="1"/>
    <col min="7195" max="7424" width="9" style="80"/>
    <col min="7425" max="7425" width="1.75" style="80" customWidth="1"/>
    <col min="7426" max="7426" width="3.625" style="80" customWidth="1"/>
    <col min="7427" max="7427" width="5.625" style="80" customWidth="1"/>
    <col min="7428" max="7428" width="7.625" style="80" customWidth="1"/>
    <col min="7429" max="7431" width="2.625" style="80" customWidth="1"/>
    <col min="7432" max="7432" width="7.625" style="80" customWidth="1"/>
    <col min="7433" max="7433" width="3.625" style="80" customWidth="1"/>
    <col min="7434" max="7434" width="8.125" style="80" customWidth="1"/>
    <col min="7435" max="7443" width="2.875" style="80" customWidth="1"/>
    <col min="7444" max="7446" width="5.25" style="80" bestFit="1" customWidth="1"/>
    <col min="7447" max="7447" width="5.25" style="80" customWidth="1"/>
    <col min="7448" max="7448" width="0" style="80" hidden="1" customWidth="1"/>
    <col min="7449" max="7449" width="4.75" style="80" customWidth="1"/>
    <col min="7450" max="7450" width="3.125" style="80" customWidth="1"/>
    <col min="7451" max="7680" width="9" style="80"/>
    <col min="7681" max="7681" width="1.75" style="80" customWidth="1"/>
    <col min="7682" max="7682" width="3.625" style="80" customWidth="1"/>
    <col min="7683" max="7683" width="5.625" style="80" customWidth="1"/>
    <col min="7684" max="7684" width="7.625" style="80" customWidth="1"/>
    <col min="7685" max="7687" width="2.625" style="80" customWidth="1"/>
    <col min="7688" max="7688" width="7.625" style="80" customWidth="1"/>
    <col min="7689" max="7689" width="3.625" style="80" customWidth="1"/>
    <col min="7690" max="7690" width="8.125" style="80" customWidth="1"/>
    <col min="7691" max="7699" width="2.875" style="80" customWidth="1"/>
    <col min="7700" max="7702" width="5.25" style="80" bestFit="1" customWidth="1"/>
    <col min="7703" max="7703" width="5.25" style="80" customWidth="1"/>
    <col min="7704" max="7704" width="0" style="80" hidden="1" customWidth="1"/>
    <col min="7705" max="7705" width="4.75" style="80" customWidth="1"/>
    <col min="7706" max="7706" width="3.125" style="80" customWidth="1"/>
    <col min="7707" max="7936" width="9" style="80"/>
    <col min="7937" max="7937" width="1.75" style="80" customWidth="1"/>
    <col min="7938" max="7938" width="3.625" style="80" customWidth="1"/>
    <col min="7939" max="7939" width="5.625" style="80" customWidth="1"/>
    <col min="7940" max="7940" width="7.625" style="80" customWidth="1"/>
    <col min="7941" max="7943" width="2.625" style="80" customWidth="1"/>
    <col min="7944" max="7944" width="7.625" style="80" customWidth="1"/>
    <col min="7945" max="7945" width="3.625" style="80" customWidth="1"/>
    <col min="7946" max="7946" width="8.125" style="80" customWidth="1"/>
    <col min="7947" max="7955" width="2.875" style="80" customWidth="1"/>
    <col min="7956" max="7958" width="5.25" style="80" bestFit="1" customWidth="1"/>
    <col min="7959" max="7959" width="5.25" style="80" customWidth="1"/>
    <col min="7960" max="7960" width="0" style="80" hidden="1" customWidth="1"/>
    <col min="7961" max="7961" width="4.75" style="80" customWidth="1"/>
    <col min="7962" max="7962" width="3.125" style="80" customWidth="1"/>
    <col min="7963" max="8192" width="9" style="80"/>
    <col min="8193" max="8193" width="1.75" style="80" customWidth="1"/>
    <col min="8194" max="8194" width="3.625" style="80" customWidth="1"/>
    <col min="8195" max="8195" width="5.625" style="80" customWidth="1"/>
    <col min="8196" max="8196" width="7.625" style="80" customWidth="1"/>
    <col min="8197" max="8199" width="2.625" style="80" customWidth="1"/>
    <col min="8200" max="8200" width="7.625" style="80" customWidth="1"/>
    <col min="8201" max="8201" width="3.625" style="80" customWidth="1"/>
    <col min="8202" max="8202" width="8.125" style="80" customWidth="1"/>
    <col min="8203" max="8211" width="2.875" style="80" customWidth="1"/>
    <col min="8212" max="8214" width="5.25" style="80" bestFit="1" customWidth="1"/>
    <col min="8215" max="8215" width="5.25" style="80" customWidth="1"/>
    <col min="8216" max="8216" width="0" style="80" hidden="1" customWidth="1"/>
    <col min="8217" max="8217" width="4.75" style="80" customWidth="1"/>
    <col min="8218" max="8218" width="3.125" style="80" customWidth="1"/>
    <col min="8219" max="8448" width="9" style="80"/>
    <col min="8449" max="8449" width="1.75" style="80" customWidth="1"/>
    <col min="8450" max="8450" width="3.625" style="80" customWidth="1"/>
    <col min="8451" max="8451" width="5.625" style="80" customWidth="1"/>
    <col min="8452" max="8452" width="7.625" style="80" customWidth="1"/>
    <col min="8453" max="8455" width="2.625" style="80" customWidth="1"/>
    <col min="8456" max="8456" width="7.625" style="80" customWidth="1"/>
    <col min="8457" max="8457" width="3.625" style="80" customWidth="1"/>
    <col min="8458" max="8458" width="8.125" style="80" customWidth="1"/>
    <col min="8459" max="8467" width="2.875" style="80" customWidth="1"/>
    <col min="8468" max="8470" width="5.25" style="80" bestFit="1" customWidth="1"/>
    <col min="8471" max="8471" width="5.25" style="80" customWidth="1"/>
    <col min="8472" max="8472" width="0" style="80" hidden="1" customWidth="1"/>
    <col min="8473" max="8473" width="4.75" style="80" customWidth="1"/>
    <col min="8474" max="8474" width="3.125" style="80" customWidth="1"/>
    <col min="8475" max="8704" width="9" style="80"/>
    <col min="8705" max="8705" width="1.75" style="80" customWidth="1"/>
    <col min="8706" max="8706" width="3.625" style="80" customWidth="1"/>
    <col min="8707" max="8707" width="5.625" style="80" customWidth="1"/>
    <col min="8708" max="8708" width="7.625" style="80" customWidth="1"/>
    <col min="8709" max="8711" width="2.625" style="80" customWidth="1"/>
    <col min="8712" max="8712" width="7.625" style="80" customWidth="1"/>
    <col min="8713" max="8713" width="3.625" style="80" customWidth="1"/>
    <col min="8714" max="8714" width="8.125" style="80" customWidth="1"/>
    <col min="8715" max="8723" width="2.875" style="80" customWidth="1"/>
    <col min="8724" max="8726" width="5.25" style="80" bestFit="1" customWidth="1"/>
    <col min="8727" max="8727" width="5.25" style="80" customWidth="1"/>
    <col min="8728" max="8728" width="0" style="80" hidden="1" customWidth="1"/>
    <col min="8729" max="8729" width="4.75" style="80" customWidth="1"/>
    <col min="8730" max="8730" width="3.125" style="80" customWidth="1"/>
    <col min="8731" max="8960" width="9" style="80"/>
    <col min="8961" max="8961" width="1.75" style="80" customWidth="1"/>
    <col min="8962" max="8962" width="3.625" style="80" customWidth="1"/>
    <col min="8963" max="8963" width="5.625" style="80" customWidth="1"/>
    <col min="8964" max="8964" width="7.625" style="80" customWidth="1"/>
    <col min="8965" max="8967" width="2.625" style="80" customWidth="1"/>
    <col min="8968" max="8968" width="7.625" style="80" customWidth="1"/>
    <col min="8969" max="8969" width="3.625" style="80" customWidth="1"/>
    <col min="8970" max="8970" width="8.125" style="80" customWidth="1"/>
    <col min="8971" max="8979" width="2.875" style="80" customWidth="1"/>
    <col min="8980" max="8982" width="5.25" style="80" bestFit="1" customWidth="1"/>
    <col min="8983" max="8983" width="5.25" style="80" customWidth="1"/>
    <col min="8984" max="8984" width="0" style="80" hidden="1" customWidth="1"/>
    <col min="8985" max="8985" width="4.75" style="80" customWidth="1"/>
    <col min="8986" max="8986" width="3.125" style="80" customWidth="1"/>
    <col min="8987" max="9216" width="9" style="80"/>
    <col min="9217" max="9217" width="1.75" style="80" customWidth="1"/>
    <col min="9218" max="9218" width="3.625" style="80" customWidth="1"/>
    <col min="9219" max="9219" width="5.625" style="80" customWidth="1"/>
    <col min="9220" max="9220" width="7.625" style="80" customWidth="1"/>
    <col min="9221" max="9223" width="2.625" style="80" customWidth="1"/>
    <col min="9224" max="9224" width="7.625" style="80" customWidth="1"/>
    <col min="9225" max="9225" width="3.625" style="80" customWidth="1"/>
    <col min="9226" max="9226" width="8.125" style="80" customWidth="1"/>
    <col min="9227" max="9235" width="2.875" style="80" customWidth="1"/>
    <col min="9236" max="9238" width="5.25" style="80" bestFit="1" customWidth="1"/>
    <col min="9239" max="9239" width="5.25" style="80" customWidth="1"/>
    <col min="9240" max="9240" width="0" style="80" hidden="1" customWidth="1"/>
    <col min="9241" max="9241" width="4.75" style="80" customWidth="1"/>
    <col min="9242" max="9242" width="3.125" style="80" customWidth="1"/>
    <col min="9243" max="9472" width="9" style="80"/>
    <col min="9473" max="9473" width="1.75" style="80" customWidth="1"/>
    <col min="9474" max="9474" width="3.625" style="80" customWidth="1"/>
    <col min="9475" max="9475" width="5.625" style="80" customWidth="1"/>
    <col min="9476" max="9476" width="7.625" style="80" customWidth="1"/>
    <col min="9477" max="9479" width="2.625" style="80" customWidth="1"/>
    <col min="9480" max="9480" width="7.625" style="80" customWidth="1"/>
    <col min="9481" max="9481" width="3.625" style="80" customWidth="1"/>
    <col min="9482" max="9482" width="8.125" style="80" customWidth="1"/>
    <col min="9483" max="9491" width="2.875" style="80" customWidth="1"/>
    <col min="9492" max="9494" width="5.25" style="80" bestFit="1" customWidth="1"/>
    <col min="9495" max="9495" width="5.25" style="80" customWidth="1"/>
    <col min="9496" max="9496" width="0" style="80" hidden="1" customWidth="1"/>
    <col min="9497" max="9497" width="4.75" style="80" customWidth="1"/>
    <col min="9498" max="9498" width="3.125" style="80" customWidth="1"/>
    <col min="9499" max="9728" width="9" style="80"/>
    <col min="9729" max="9729" width="1.75" style="80" customWidth="1"/>
    <col min="9730" max="9730" width="3.625" style="80" customWidth="1"/>
    <col min="9731" max="9731" width="5.625" style="80" customWidth="1"/>
    <col min="9732" max="9732" width="7.625" style="80" customWidth="1"/>
    <col min="9733" max="9735" width="2.625" style="80" customWidth="1"/>
    <col min="9736" max="9736" width="7.625" style="80" customWidth="1"/>
    <col min="9737" max="9737" width="3.625" style="80" customWidth="1"/>
    <col min="9738" max="9738" width="8.125" style="80" customWidth="1"/>
    <col min="9739" max="9747" width="2.875" style="80" customWidth="1"/>
    <col min="9748" max="9750" width="5.25" style="80" bestFit="1" customWidth="1"/>
    <col min="9751" max="9751" width="5.25" style="80" customWidth="1"/>
    <col min="9752" max="9752" width="0" style="80" hidden="1" customWidth="1"/>
    <col min="9753" max="9753" width="4.75" style="80" customWidth="1"/>
    <col min="9754" max="9754" width="3.125" style="80" customWidth="1"/>
    <col min="9755" max="9984" width="9" style="80"/>
    <col min="9985" max="9985" width="1.75" style="80" customWidth="1"/>
    <col min="9986" max="9986" width="3.625" style="80" customWidth="1"/>
    <col min="9987" max="9987" width="5.625" style="80" customWidth="1"/>
    <col min="9988" max="9988" width="7.625" style="80" customWidth="1"/>
    <col min="9989" max="9991" width="2.625" style="80" customWidth="1"/>
    <col min="9992" max="9992" width="7.625" style="80" customWidth="1"/>
    <col min="9993" max="9993" width="3.625" style="80" customWidth="1"/>
    <col min="9994" max="9994" width="8.125" style="80" customWidth="1"/>
    <col min="9995" max="10003" width="2.875" style="80" customWidth="1"/>
    <col min="10004" max="10006" width="5.25" style="80" bestFit="1" customWidth="1"/>
    <col min="10007" max="10007" width="5.25" style="80" customWidth="1"/>
    <col min="10008" max="10008" width="0" style="80" hidden="1" customWidth="1"/>
    <col min="10009" max="10009" width="4.75" style="80" customWidth="1"/>
    <col min="10010" max="10010" width="3.125" style="80" customWidth="1"/>
    <col min="10011" max="10240" width="9" style="80"/>
    <col min="10241" max="10241" width="1.75" style="80" customWidth="1"/>
    <col min="10242" max="10242" width="3.625" style="80" customWidth="1"/>
    <col min="10243" max="10243" width="5.625" style="80" customWidth="1"/>
    <col min="10244" max="10244" width="7.625" style="80" customWidth="1"/>
    <col min="10245" max="10247" width="2.625" style="80" customWidth="1"/>
    <col min="10248" max="10248" width="7.625" style="80" customWidth="1"/>
    <col min="10249" max="10249" width="3.625" style="80" customWidth="1"/>
    <col min="10250" max="10250" width="8.125" style="80" customWidth="1"/>
    <col min="10251" max="10259" width="2.875" style="80" customWidth="1"/>
    <col min="10260" max="10262" width="5.25" style="80" bestFit="1" customWidth="1"/>
    <col min="10263" max="10263" width="5.25" style="80" customWidth="1"/>
    <col min="10264" max="10264" width="0" style="80" hidden="1" customWidth="1"/>
    <col min="10265" max="10265" width="4.75" style="80" customWidth="1"/>
    <col min="10266" max="10266" width="3.125" style="80" customWidth="1"/>
    <col min="10267" max="10496" width="9" style="80"/>
    <col min="10497" max="10497" width="1.75" style="80" customWidth="1"/>
    <col min="10498" max="10498" width="3.625" style="80" customWidth="1"/>
    <col min="10499" max="10499" width="5.625" style="80" customWidth="1"/>
    <col min="10500" max="10500" width="7.625" style="80" customWidth="1"/>
    <col min="10501" max="10503" width="2.625" style="80" customWidth="1"/>
    <col min="10504" max="10504" width="7.625" style="80" customWidth="1"/>
    <col min="10505" max="10505" width="3.625" style="80" customWidth="1"/>
    <col min="10506" max="10506" width="8.125" style="80" customWidth="1"/>
    <col min="10507" max="10515" width="2.875" style="80" customWidth="1"/>
    <col min="10516" max="10518" width="5.25" style="80" bestFit="1" customWidth="1"/>
    <col min="10519" max="10519" width="5.25" style="80" customWidth="1"/>
    <col min="10520" max="10520" width="0" style="80" hidden="1" customWidth="1"/>
    <col min="10521" max="10521" width="4.75" style="80" customWidth="1"/>
    <col min="10522" max="10522" width="3.125" style="80" customWidth="1"/>
    <col min="10523" max="10752" width="9" style="80"/>
    <col min="10753" max="10753" width="1.75" style="80" customWidth="1"/>
    <col min="10754" max="10754" width="3.625" style="80" customWidth="1"/>
    <col min="10755" max="10755" width="5.625" style="80" customWidth="1"/>
    <col min="10756" max="10756" width="7.625" style="80" customWidth="1"/>
    <col min="10757" max="10759" width="2.625" style="80" customWidth="1"/>
    <col min="10760" max="10760" width="7.625" style="80" customWidth="1"/>
    <col min="10761" max="10761" width="3.625" style="80" customWidth="1"/>
    <col min="10762" max="10762" width="8.125" style="80" customWidth="1"/>
    <col min="10763" max="10771" width="2.875" style="80" customWidth="1"/>
    <col min="10772" max="10774" width="5.25" style="80" bestFit="1" customWidth="1"/>
    <col min="10775" max="10775" width="5.25" style="80" customWidth="1"/>
    <col min="10776" max="10776" width="0" style="80" hidden="1" customWidth="1"/>
    <col min="10777" max="10777" width="4.75" style="80" customWidth="1"/>
    <col min="10778" max="10778" width="3.125" style="80" customWidth="1"/>
    <col min="10779" max="11008" width="9" style="80"/>
    <col min="11009" max="11009" width="1.75" style="80" customWidth="1"/>
    <col min="11010" max="11010" width="3.625" style="80" customWidth="1"/>
    <col min="11011" max="11011" width="5.625" style="80" customWidth="1"/>
    <col min="11012" max="11012" width="7.625" style="80" customWidth="1"/>
    <col min="11013" max="11015" width="2.625" style="80" customWidth="1"/>
    <col min="11016" max="11016" width="7.625" style="80" customWidth="1"/>
    <col min="11017" max="11017" width="3.625" style="80" customWidth="1"/>
    <col min="11018" max="11018" width="8.125" style="80" customWidth="1"/>
    <col min="11019" max="11027" width="2.875" style="80" customWidth="1"/>
    <col min="11028" max="11030" width="5.25" style="80" bestFit="1" customWidth="1"/>
    <col min="11031" max="11031" width="5.25" style="80" customWidth="1"/>
    <col min="11032" max="11032" width="0" style="80" hidden="1" customWidth="1"/>
    <col min="11033" max="11033" width="4.75" style="80" customWidth="1"/>
    <col min="11034" max="11034" width="3.125" style="80" customWidth="1"/>
    <col min="11035" max="11264" width="9" style="80"/>
    <col min="11265" max="11265" width="1.75" style="80" customWidth="1"/>
    <col min="11266" max="11266" width="3.625" style="80" customWidth="1"/>
    <col min="11267" max="11267" width="5.625" style="80" customWidth="1"/>
    <col min="11268" max="11268" width="7.625" style="80" customWidth="1"/>
    <col min="11269" max="11271" width="2.625" style="80" customWidth="1"/>
    <col min="11272" max="11272" width="7.625" style="80" customWidth="1"/>
    <col min="11273" max="11273" width="3.625" style="80" customWidth="1"/>
    <col min="11274" max="11274" width="8.125" style="80" customWidth="1"/>
    <col min="11275" max="11283" width="2.875" style="80" customWidth="1"/>
    <col min="11284" max="11286" width="5.25" style="80" bestFit="1" customWidth="1"/>
    <col min="11287" max="11287" width="5.25" style="80" customWidth="1"/>
    <col min="11288" max="11288" width="0" style="80" hidden="1" customWidth="1"/>
    <col min="11289" max="11289" width="4.75" style="80" customWidth="1"/>
    <col min="11290" max="11290" width="3.125" style="80" customWidth="1"/>
    <col min="11291" max="11520" width="9" style="80"/>
    <col min="11521" max="11521" width="1.75" style="80" customWidth="1"/>
    <col min="11522" max="11522" width="3.625" style="80" customWidth="1"/>
    <col min="11523" max="11523" width="5.625" style="80" customWidth="1"/>
    <col min="11524" max="11524" width="7.625" style="80" customWidth="1"/>
    <col min="11525" max="11527" width="2.625" style="80" customWidth="1"/>
    <col min="11528" max="11528" width="7.625" style="80" customWidth="1"/>
    <col min="11529" max="11529" width="3.625" style="80" customWidth="1"/>
    <col min="11530" max="11530" width="8.125" style="80" customWidth="1"/>
    <col min="11531" max="11539" width="2.875" style="80" customWidth="1"/>
    <col min="11540" max="11542" width="5.25" style="80" bestFit="1" customWidth="1"/>
    <col min="11543" max="11543" width="5.25" style="80" customWidth="1"/>
    <col min="11544" max="11544" width="0" style="80" hidden="1" customWidth="1"/>
    <col min="11545" max="11545" width="4.75" style="80" customWidth="1"/>
    <col min="11546" max="11546" width="3.125" style="80" customWidth="1"/>
    <col min="11547" max="11776" width="9" style="80"/>
    <col min="11777" max="11777" width="1.75" style="80" customWidth="1"/>
    <col min="11778" max="11778" width="3.625" style="80" customWidth="1"/>
    <col min="11779" max="11779" width="5.625" style="80" customWidth="1"/>
    <col min="11780" max="11780" width="7.625" style="80" customWidth="1"/>
    <col min="11781" max="11783" width="2.625" style="80" customWidth="1"/>
    <col min="11784" max="11784" width="7.625" style="80" customWidth="1"/>
    <col min="11785" max="11785" width="3.625" style="80" customWidth="1"/>
    <col min="11786" max="11786" width="8.125" style="80" customWidth="1"/>
    <col min="11787" max="11795" width="2.875" style="80" customWidth="1"/>
    <col min="11796" max="11798" width="5.25" style="80" bestFit="1" customWidth="1"/>
    <col min="11799" max="11799" width="5.25" style="80" customWidth="1"/>
    <col min="11800" max="11800" width="0" style="80" hidden="1" customWidth="1"/>
    <col min="11801" max="11801" width="4.75" style="80" customWidth="1"/>
    <col min="11802" max="11802" width="3.125" style="80" customWidth="1"/>
    <col min="11803" max="12032" width="9" style="80"/>
    <col min="12033" max="12033" width="1.75" style="80" customWidth="1"/>
    <col min="12034" max="12034" width="3.625" style="80" customWidth="1"/>
    <col min="12035" max="12035" width="5.625" style="80" customWidth="1"/>
    <col min="12036" max="12036" width="7.625" style="80" customWidth="1"/>
    <col min="12037" max="12039" width="2.625" style="80" customWidth="1"/>
    <col min="12040" max="12040" width="7.625" style="80" customWidth="1"/>
    <col min="12041" max="12041" width="3.625" style="80" customWidth="1"/>
    <col min="12042" max="12042" width="8.125" style="80" customWidth="1"/>
    <col min="12043" max="12051" width="2.875" style="80" customWidth="1"/>
    <col min="12052" max="12054" width="5.25" style="80" bestFit="1" customWidth="1"/>
    <col min="12055" max="12055" width="5.25" style="80" customWidth="1"/>
    <col min="12056" max="12056" width="0" style="80" hidden="1" customWidth="1"/>
    <col min="12057" max="12057" width="4.75" style="80" customWidth="1"/>
    <col min="12058" max="12058" width="3.125" style="80" customWidth="1"/>
    <col min="12059" max="12288" width="9" style="80"/>
    <col min="12289" max="12289" width="1.75" style="80" customWidth="1"/>
    <col min="12290" max="12290" width="3.625" style="80" customWidth="1"/>
    <col min="12291" max="12291" width="5.625" style="80" customWidth="1"/>
    <col min="12292" max="12292" width="7.625" style="80" customWidth="1"/>
    <col min="12293" max="12295" width="2.625" style="80" customWidth="1"/>
    <col min="12296" max="12296" width="7.625" style="80" customWidth="1"/>
    <col min="12297" max="12297" width="3.625" style="80" customWidth="1"/>
    <col min="12298" max="12298" width="8.125" style="80" customWidth="1"/>
    <col min="12299" max="12307" width="2.875" style="80" customWidth="1"/>
    <col min="12308" max="12310" width="5.25" style="80" bestFit="1" customWidth="1"/>
    <col min="12311" max="12311" width="5.25" style="80" customWidth="1"/>
    <col min="12312" max="12312" width="0" style="80" hidden="1" customWidth="1"/>
    <col min="12313" max="12313" width="4.75" style="80" customWidth="1"/>
    <col min="12314" max="12314" width="3.125" style="80" customWidth="1"/>
    <col min="12315" max="12544" width="9" style="80"/>
    <col min="12545" max="12545" width="1.75" style="80" customWidth="1"/>
    <col min="12546" max="12546" width="3.625" style="80" customWidth="1"/>
    <col min="12547" max="12547" width="5.625" style="80" customWidth="1"/>
    <col min="12548" max="12548" width="7.625" style="80" customWidth="1"/>
    <col min="12549" max="12551" width="2.625" style="80" customWidth="1"/>
    <col min="12552" max="12552" width="7.625" style="80" customWidth="1"/>
    <col min="12553" max="12553" width="3.625" style="80" customWidth="1"/>
    <col min="12554" max="12554" width="8.125" style="80" customWidth="1"/>
    <col min="12555" max="12563" width="2.875" style="80" customWidth="1"/>
    <col min="12564" max="12566" width="5.25" style="80" bestFit="1" customWidth="1"/>
    <col min="12567" max="12567" width="5.25" style="80" customWidth="1"/>
    <col min="12568" max="12568" width="0" style="80" hidden="1" customWidth="1"/>
    <col min="12569" max="12569" width="4.75" style="80" customWidth="1"/>
    <col min="12570" max="12570" width="3.125" style="80" customWidth="1"/>
    <col min="12571" max="12800" width="9" style="80"/>
    <col min="12801" max="12801" width="1.75" style="80" customWidth="1"/>
    <col min="12802" max="12802" width="3.625" style="80" customWidth="1"/>
    <col min="12803" max="12803" width="5.625" style="80" customWidth="1"/>
    <col min="12804" max="12804" width="7.625" style="80" customWidth="1"/>
    <col min="12805" max="12807" width="2.625" style="80" customWidth="1"/>
    <col min="12808" max="12808" width="7.625" style="80" customWidth="1"/>
    <col min="12809" max="12809" width="3.625" style="80" customWidth="1"/>
    <col min="12810" max="12810" width="8.125" style="80" customWidth="1"/>
    <col min="12811" max="12819" width="2.875" style="80" customWidth="1"/>
    <col min="12820" max="12822" width="5.25" style="80" bestFit="1" customWidth="1"/>
    <col min="12823" max="12823" width="5.25" style="80" customWidth="1"/>
    <col min="12824" max="12824" width="0" style="80" hidden="1" customWidth="1"/>
    <col min="12825" max="12825" width="4.75" style="80" customWidth="1"/>
    <col min="12826" max="12826" width="3.125" style="80" customWidth="1"/>
    <col min="12827" max="13056" width="9" style="80"/>
    <col min="13057" max="13057" width="1.75" style="80" customWidth="1"/>
    <col min="13058" max="13058" width="3.625" style="80" customWidth="1"/>
    <col min="13059" max="13059" width="5.625" style="80" customWidth="1"/>
    <col min="13060" max="13060" width="7.625" style="80" customWidth="1"/>
    <col min="13061" max="13063" width="2.625" style="80" customWidth="1"/>
    <col min="13064" max="13064" width="7.625" style="80" customWidth="1"/>
    <col min="13065" max="13065" width="3.625" style="80" customWidth="1"/>
    <col min="13066" max="13066" width="8.125" style="80" customWidth="1"/>
    <col min="13067" max="13075" width="2.875" style="80" customWidth="1"/>
    <col min="13076" max="13078" width="5.25" style="80" bestFit="1" customWidth="1"/>
    <col min="13079" max="13079" width="5.25" style="80" customWidth="1"/>
    <col min="13080" max="13080" width="0" style="80" hidden="1" customWidth="1"/>
    <col min="13081" max="13081" width="4.75" style="80" customWidth="1"/>
    <col min="13082" max="13082" width="3.125" style="80" customWidth="1"/>
    <col min="13083" max="13312" width="9" style="80"/>
    <col min="13313" max="13313" width="1.75" style="80" customWidth="1"/>
    <col min="13314" max="13314" width="3.625" style="80" customWidth="1"/>
    <col min="13315" max="13315" width="5.625" style="80" customWidth="1"/>
    <col min="13316" max="13316" width="7.625" style="80" customWidth="1"/>
    <col min="13317" max="13319" width="2.625" style="80" customWidth="1"/>
    <col min="13320" max="13320" width="7.625" style="80" customWidth="1"/>
    <col min="13321" max="13321" width="3.625" style="80" customWidth="1"/>
    <col min="13322" max="13322" width="8.125" style="80" customWidth="1"/>
    <col min="13323" max="13331" width="2.875" style="80" customWidth="1"/>
    <col min="13332" max="13334" width="5.25" style="80" bestFit="1" customWidth="1"/>
    <col min="13335" max="13335" width="5.25" style="80" customWidth="1"/>
    <col min="13336" max="13336" width="0" style="80" hidden="1" customWidth="1"/>
    <col min="13337" max="13337" width="4.75" style="80" customWidth="1"/>
    <col min="13338" max="13338" width="3.125" style="80" customWidth="1"/>
    <col min="13339" max="13568" width="9" style="80"/>
    <col min="13569" max="13569" width="1.75" style="80" customWidth="1"/>
    <col min="13570" max="13570" width="3.625" style="80" customWidth="1"/>
    <col min="13571" max="13571" width="5.625" style="80" customWidth="1"/>
    <col min="13572" max="13572" width="7.625" style="80" customWidth="1"/>
    <col min="13573" max="13575" width="2.625" style="80" customWidth="1"/>
    <col min="13576" max="13576" width="7.625" style="80" customWidth="1"/>
    <col min="13577" max="13577" width="3.625" style="80" customWidth="1"/>
    <col min="13578" max="13578" width="8.125" style="80" customWidth="1"/>
    <col min="13579" max="13587" width="2.875" style="80" customWidth="1"/>
    <col min="13588" max="13590" width="5.25" style="80" bestFit="1" customWidth="1"/>
    <col min="13591" max="13591" width="5.25" style="80" customWidth="1"/>
    <col min="13592" max="13592" width="0" style="80" hidden="1" customWidth="1"/>
    <col min="13593" max="13593" width="4.75" style="80" customWidth="1"/>
    <col min="13594" max="13594" width="3.125" style="80" customWidth="1"/>
    <col min="13595" max="13824" width="9" style="80"/>
    <col min="13825" max="13825" width="1.75" style="80" customWidth="1"/>
    <col min="13826" max="13826" width="3.625" style="80" customWidth="1"/>
    <col min="13827" max="13827" width="5.625" style="80" customWidth="1"/>
    <col min="13828" max="13828" width="7.625" style="80" customWidth="1"/>
    <col min="13829" max="13831" width="2.625" style="80" customWidth="1"/>
    <col min="13832" max="13832" width="7.625" style="80" customWidth="1"/>
    <col min="13833" max="13833" width="3.625" style="80" customWidth="1"/>
    <col min="13834" max="13834" width="8.125" style="80" customWidth="1"/>
    <col min="13835" max="13843" width="2.875" style="80" customWidth="1"/>
    <col min="13844" max="13846" width="5.25" style="80" bestFit="1" customWidth="1"/>
    <col min="13847" max="13847" width="5.25" style="80" customWidth="1"/>
    <col min="13848" max="13848" width="0" style="80" hidden="1" customWidth="1"/>
    <col min="13849" max="13849" width="4.75" style="80" customWidth="1"/>
    <col min="13850" max="13850" width="3.125" style="80" customWidth="1"/>
    <col min="13851" max="14080" width="9" style="80"/>
    <col min="14081" max="14081" width="1.75" style="80" customWidth="1"/>
    <col min="14082" max="14082" width="3.625" style="80" customWidth="1"/>
    <col min="14083" max="14083" width="5.625" style="80" customWidth="1"/>
    <col min="14084" max="14084" width="7.625" style="80" customWidth="1"/>
    <col min="14085" max="14087" width="2.625" style="80" customWidth="1"/>
    <col min="14088" max="14088" width="7.625" style="80" customWidth="1"/>
    <col min="14089" max="14089" width="3.625" style="80" customWidth="1"/>
    <col min="14090" max="14090" width="8.125" style="80" customWidth="1"/>
    <col min="14091" max="14099" width="2.875" style="80" customWidth="1"/>
    <col min="14100" max="14102" width="5.25" style="80" bestFit="1" customWidth="1"/>
    <col min="14103" max="14103" width="5.25" style="80" customWidth="1"/>
    <col min="14104" max="14104" width="0" style="80" hidden="1" customWidth="1"/>
    <col min="14105" max="14105" width="4.75" style="80" customWidth="1"/>
    <col min="14106" max="14106" width="3.125" style="80" customWidth="1"/>
    <col min="14107" max="14336" width="9" style="80"/>
    <col min="14337" max="14337" width="1.75" style="80" customWidth="1"/>
    <col min="14338" max="14338" width="3.625" style="80" customWidth="1"/>
    <col min="14339" max="14339" width="5.625" style="80" customWidth="1"/>
    <col min="14340" max="14340" width="7.625" style="80" customWidth="1"/>
    <col min="14341" max="14343" width="2.625" style="80" customWidth="1"/>
    <col min="14344" max="14344" width="7.625" style="80" customWidth="1"/>
    <col min="14345" max="14345" width="3.625" style="80" customWidth="1"/>
    <col min="14346" max="14346" width="8.125" style="80" customWidth="1"/>
    <col min="14347" max="14355" width="2.875" style="80" customWidth="1"/>
    <col min="14356" max="14358" width="5.25" style="80" bestFit="1" customWidth="1"/>
    <col min="14359" max="14359" width="5.25" style="80" customWidth="1"/>
    <col min="14360" max="14360" width="0" style="80" hidden="1" customWidth="1"/>
    <col min="14361" max="14361" width="4.75" style="80" customWidth="1"/>
    <col min="14362" max="14362" width="3.125" style="80" customWidth="1"/>
    <col min="14363" max="14592" width="9" style="80"/>
    <col min="14593" max="14593" width="1.75" style="80" customWidth="1"/>
    <col min="14594" max="14594" width="3.625" style="80" customWidth="1"/>
    <col min="14595" max="14595" width="5.625" style="80" customWidth="1"/>
    <col min="14596" max="14596" width="7.625" style="80" customWidth="1"/>
    <col min="14597" max="14599" width="2.625" style="80" customWidth="1"/>
    <col min="14600" max="14600" width="7.625" style="80" customWidth="1"/>
    <col min="14601" max="14601" width="3.625" style="80" customWidth="1"/>
    <col min="14602" max="14602" width="8.125" style="80" customWidth="1"/>
    <col min="14603" max="14611" width="2.875" style="80" customWidth="1"/>
    <col min="14612" max="14614" width="5.25" style="80" bestFit="1" customWidth="1"/>
    <col min="14615" max="14615" width="5.25" style="80" customWidth="1"/>
    <col min="14616" max="14616" width="0" style="80" hidden="1" customWidth="1"/>
    <col min="14617" max="14617" width="4.75" style="80" customWidth="1"/>
    <col min="14618" max="14618" width="3.125" style="80" customWidth="1"/>
    <col min="14619" max="14848" width="9" style="80"/>
    <col min="14849" max="14849" width="1.75" style="80" customWidth="1"/>
    <col min="14850" max="14850" width="3.625" style="80" customWidth="1"/>
    <col min="14851" max="14851" width="5.625" style="80" customWidth="1"/>
    <col min="14852" max="14852" width="7.625" style="80" customWidth="1"/>
    <col min="14853" max="14855" width="2.625" style="80" customWidth="1"/>
    <col min="14856" max="14856" width="7.625" style="80" customWidth="1"/>
    <col min="14857" max="14857" width="3.625" style="80" customWidth="1"/>
    <col min="14858" max="14858" width="8.125" style="80" customWidth="1"/>
    <col min="14859" max="14867" width="2.875" style="80" customWidth="1"/>
    <col min="14868" max="14870" width="5.25" style="80" bestFit="1" customWidth="1"/>
    <col min="14871" max="14871" width="5.25" style="80" customWidth="1"/>
    <col min="14872" max="14872" width="0" style="80" hidden="1" customWidth="1"/>
    <col min="14873" max="14873" width="4.75" style="80" customWidth="1"/>
    <col min="14874" max="14874" width="3.125" style="80" customWidth="1"/>
    <col min="14875" max="15104" width="9" style="80"/>
    <col min="15105" max="15105" width="1.75" style="80" customWidth="1"/>
    <col min="15106" max="15106" width="3.625" style="80" customWidth="1"/>
    <col min="15107" max="15107" width="5.625" style="80" customWidth="1"/>
    <col min="15108" max="15108" width="7.625" style="80" customWidth="1"/>
    <col min="15109" max="15111" width="2.625" style="80" customWidth="1"/>
    <col min="15112" max="15112" width="7.625" style="80" customWidth="1"/>
    <col min="15113" max="15113" width="3.625" style="80" customWidth="1"/>
    <col min="15114" max="15114" width="8.125" style="80" customWidth="1"/>
    <col min="15115" max="15123" width="2.875" style="80" customWidth="1"/>
    <col min="15124" max="15126" width="5.25" style="80" bestFit="1" customWidth="1"/>
    <col min="15127" max="15127" width="5.25" style="80" customWidth="1"/>
    <col min="15128" max="15128" width="0" style="80" hidden="1" customWidth="1"/>
    <col min="15129" max="15129" width="4.75" style="80" customWidth="1"/>
    <col min="15130" max="15130" width="3.125" style="80" customWidth="1"/>
    <col min="15131" max="15360" width="9" style="80"/>
    <col min="15361" max="15361" width="1.75" style="80" customWidth="1"/>
    <col min="15362" max="15362" width="3.625" style="80" customWidth="1"/>
    <col min="15363" max="15363" width="5.625" style="80" customWidth="1"/>
    <col min="15364" max="15364" width="7.625" style="80" customWidth="1"/>
    <col min="15365" max="15367" width="2.625" style="80" customWidth="1"/>
    <col min="15368" max="15368" width="7.625" style="80" customWidth="1"/>
    <col min="15369" max="15369" width="3.625" style="80" customWidth="1"/>
    <col min="15370" max="15370" width="8.125" style="80" customWidth="1"/>
    <col min="15371" max="15379" width="2.875" style="80" customWidth="1"/>
    <col min="15380" max="15382" width="5.25" style="80" bestFit="1" customWidth="1"/>
    <col min="15383" max="15383" width="5.25" style="80" customWidth="1"/>
    <col min="15384" max="15384" width="0" style="80" hidden="1" customWidth="1"/>
    <col min="15385" max="15385" width="4.75" style="80" customWidth="1"/>
    <col min="15386" max="15386" width="3.125" style="80" customWidth="1"/>
    <col min="15387" max="15616" width="9" style="80"/>
    <col min="15617" max="15617" width="1.75" style="80" customWidth="1"/>
    <col min="15618" max="15618" width="3.625" style="80" customWidth="1"/>
    <col min="15619" max="15619" width="5.625" style="80" customWidth="1"/>
    <col min="15620" max="15620" width="7.625" style="80" customWidth="1"/>
    <col min="15621" max="15623" width="2.625" style="80" customWidth="1"/>
    <col min="15624" max="15624" width="7.625" style="80" customWidth="1"/>
    <col min="15625" max="15625" width="3.625" style="80" customWidth="1"/>
    <col min="15626" max="15626" width="8.125" style="80" customWidth="1"/>
    <col min="15627" max="15635" width="2.875" style="80" customWidth="1"/>
    <col min="15636" max="15638" width="5.25" style="80" bestFit="1" customWidth="1"/>
    <col min="15639" max="15639" width="5.25" style="80" customWidth="1"/>
    <col min="15640" max="15640" width="0" style="80" hidden="1" customWidth="1"/>
    <col min="15641" max="15641" width="4.75" style="80" customWidth="1"/>
    <col min="15642" max="15642" width="3.125" style="80" customWidth="1"/>
    <col min="15643" max="15872" width="9" style="80"/>
    <col min="15873" max="15873" width="1.75" style="80" customWidth="1"/>
    <col min="15874" max="15874" width="3.625" style="80" customWidth="1"/>
    <col min="15875" max="15875" width="5.625" style="80" customWidth="1"/>
    <col min="15876" max="15876" width="7.625" style="80" customWidth="1"/>
    <col min="15877" max="15879" width="2.625" style="80" customWidth="1"/>
    <col min="15880" max="15880" width="7.625" style="80" customWidth="1"/>
    <col min="15881" max="15881" width="3.625" style="80" customWidth="1"/>
    <col min="15882" max="15882" width="8.125" style="80" customWidth="1"/>
    <col min="15883" max="15891" width="2.875" style="80" customWidth="1"/>
    <col min="15892" max="15894" width="5.25" style="80" bestFit="1" customWidth="1"/>
    <col min="15895" max="15895" width="5.25" style="80" customWidth="1"/>
    <col min="15896" max="15896" width="0" style="80" hidden="1" customWidth="1"/>
    <col min="15897" max="15897" width="4.75" style="80" customWidth="1"/>
    <col min="15898" max="15898" width="3.125" style="80" customWidth="1"/>
    <col min="15899" max="16128" width="9" style="80"/>
    <col min="16129" max="16129" width="1.75" style="80" customWidth="1"/>
    <col min="16130" max="16130" width="3.625" style="80" customWidth="1"/>
    <col min="16131" max="16131" width="5.625" style="80" customWidth="1"/>
    <col min="16132" max="16132" width="7.625" style="80" customWidth="1"/>
    <col min="16133" max="16135" width="2.625" style="80" customWidth="1"/>
    <col min="16136" max="16136" width="7.625" style="80" customWidth="1"/>
    <col min="16137" max="16137" width="3.625" style="80" customWidth="1"/>
    <col min="16138" max="16138" width="8.125" style="80" customWidth="1"/>
    <col min="16139" max="16147" width="2.875" style="80" customWidth="1"/>
    <col min="16148" max="16150" width="5.25" style="80" bestFit="1" customWidth="1"/>
    <col min="16151" max="16151" width="5.25" style="80" customWidth="1"/>
    <col min="16152" max="16152" width="0" style="80" hidden="1" customWidth="1"/>
    <col min="16153" max="16153" width="4.75" style="80" customWidth="1"/>
    <col min="16154" max="16154" width="3.125" style="80" customWidth="1"/>
    <col min="16155" max="16384" width="9" style="80"/>
  </cols>
  <sheetData>
    <row r="1" spans="1:26" ht="18.75" customHeight="1">
      <c r="A1" s="475"/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</row>
    <row r="2" spans="1:26" ht="33" customHeight="1">
      <c r="B2" s="476" t="s">
        <v>118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</row>
    <row r="3" spans="1:26" ht="26.25" customHeight="1">
      <c r="B3" s="81"/>
      <c r="C3" s="81"/>
      <c r="D3" s="81"/>
      <c r="E3" s="81"/>
      <c r="F3" s="81"/>
      <c r="G3" s="477" t="s">
        <v>1</v>
      </c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81"/>
      <c r="W3" s="83" t="s">
        <v>119</v>
      </c>
      <c r="X3" s="4"/>
      <c r="Y3" s="4" t="s">
        <v>3</v>
      </c>
    </row>
    <row r="4" spans="1:26" ht="16.5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1:26" s="85" customFormat="1" ht="27.75" customHeight="1">
      <c r="B5" s="478" t="s">
        <v>4</v>
      </c>
      <c r="C5" s="478"/>
      <c r="D5" s="478"/>
      <c r="E5" s="478"/>
      <c r="F5" s="478"/>
      <c r="G5" s="478"/>
      <c r="H5" s="131" t="s">
        <v>120</v>
      </c>
      <c r="I5" s="80"/>
      <c r="J5" s="86"/>
      <c r="K5" s="80"/>
      <c r="L5" s="80"/>
      <c r="M5" s="80"/>
      <c r="N5" s="80"/>
      <c r="O5" s="80"/>
      <c r="P5" s="80"/>
      <c r="Q5" s="80"/>
      <c r="R5" s="80"/>
      <c r="S5" s="80"/>
      <c r="T5" s="132" t="s">
        <v>6</v>
      </c>
      <c r="U5" s="80"/>
      <c r="V5" s="80"/>
      <c r="W5" s="80"/>
      <c r="X5" s="80"/>
      <c r="Y5" s="86"/>
    </row>
    <row r="6" spans="1:26" ht="28.5" customHeight="1">
      <c r="B6" s="84"/>
      <c r="C6" s="84"/>
      <c r="D6" s="471" t="s">
        <v>7</v>
      </c>
      <c r="E6" s="471"/>
      <c r="F6" s="471"/>
      <c r="G6" s="471"/>
      <c r="H6" s="471"/>
      <c r="I6" s="85"/>
      <c r="J6" s="479" t="s">
        <v>121</v>
      </c>
      <c r="K6" s="479"/>
      <c r="L6" s="479"/>
      <c r="M6" s="480"/>
      <c r="N6" s="85"/>
      <c r="O6" s="85"/>
      <c r="P6" s="85"/>
      <c r="Q6" s="85"/>
      <c r="R6" s="85"/>
      <c r="S6" s="481" t="s">
        <v>9</v>
      </c>
      <c r="T6" s="481"/>
      <c r="U6" s="481"/>
      <c r="V6" s="481"/>
      <c r="W6" s="481"/>
      <c r="X6" s="481"/>
    </row>
    <row r="7" spans="1:26" ht="28.5" customHeight="1">
      <c r="B7" s="468">
        <v>1</v>
      </c>
      <c r="C7" s="469">
        <v>0.375</v>
      </c>
      <c r="D7" s="471" t="str">
        <f>J8</f>
        <v>前橋ジュニア</v>
      </c>
      <c r="E7" s="87">
        <v>3</v>
      </c>
      <c r="F7" s="133" t="s">
        <v>10</v>
      </c>
      <c r="G7" s="89">
        <v>0</v>
      </c>
      <c r="H7" s="471" t="str">
        <f>J10</f>
        <v>殖蓮</v>
      </c>
      <c r="J7" s="90"/>
      <c r="K7" s="472" t="str">
        <f>J8</f>
        <v>前橋ジュニア</v>
      </c>
      <c r="L7" s="473"/>
      <c r="M7" s="474"/>
      <c r="N7" s="472" t="str">
        <f>J10</f>
        <v>殖蓮</v>
      </c>
      <c r="O7" s="473"/>
      <c r="P7" s="474"/>
      <c r="Q7" s="472" t="str">
        <f>J12</f>
        <v>玉村</v>
      </c>
      <c r="R7" s="473"/>
      <c r="S7" s="474"/>
      <c r="T7" s="91" t="s">
        <v>11</v>
      </c>
      <c r="U7" s="91" t="s">
        <v>12</v>
      </c>
      <c r="V7" s="91" t="s">
        <v>13</v>
      </c>
      <c r="W7" s="91" t="s">
        <v>14</v>
      </c>
      <c r="X7" s="91"/>
      <c r="Y7" s="125" t="s">
        <v>15</v>
      </c>
    </row>
    <row r="8" spans="1:26" ht="28.5" customHeight="1">
      <c r="B8" s="468"/>
      <c r="C8" s="470"/>
      <c r="D8" s="471"/>
      <c r="E8" s="485"/>
      <c r="F8" s="479"/>
      <c r="G8" s="486"/>
      <c r="H8" s="471"/>
      <c r="J8" s="487" t="s">
        <v>122</v>
      </c>
      <c r="K8" s="488"/>
      <c r="L8" s="489"/>
      <c r="M8" s="490"/>
      <c r="N8" s="491" t="s">
        <v>181</v>
      </c>
      <c r="O8" s="492"/>
      <c r="P8" s="493"/>
      <c r="Q8" s="491" t="s">
        <v>189</v>
      </c>
      <c r="R8" s="492"/>
      <c r="S8" s="493"/>
      <c r="T8" s="494">
        <v>4</v>
      </c>
      <c r="U8" s="482">
        <f>K9+N9</f>
        <v>3</v>
      </c>
      <c r="V8" s="482">
        <f>M9+P9</f>
        <v>0</v>
      </c>
      <c r="W8" s="482">
        <f>U8-V8</f>
        <v>3</v>
      </c>
      <c r="X8" s="483">
        <f>T8*1000+W8*10+U8</f>
        <v>4033</v>
      </c>
      <c r="Y8" s="483">
        <v>2</v>
      </c>
    </row>
    <row r="9" spans="1:26" ht="28.5" customHeight="1">
      <c r="B9" s="468">
        <v>2</v>
      </c>
      <c r="C9" s="469">
        <v>0.40625</v>
      </c>
      <c r="D9" s="471" t="str">
        <f>J19</f>
        <v>城南</v>
      </c>
      <c r="E9" s="92">
        <v>0</v>
      </c>
      <c r="F9" s="133" t="s">
        <v>10</v>
      </c>
      <c r="G9" s="89">
        <v>11</v>
      </c>
      <c r="H9" s="471" t="str">
        <f>J21</f>
        <v>ザスパ</v>
      </c>
      <c r="J9" s="487"/>
      <c r="K9" s="488"/>
      <c r="L9" s="489"/>
      <c r="M9" s="490"/>
      <c r="N9" s="134">
        <f>E7</f>
        <v>3</v>
      </c>
      <c r="O9" s="135" t="s">
        <v>18</v>
      </c>
      <c r="P9" s="136">
        <f>G7</f>
        <v>0</v>
      </c>
      <c r="Q9" s="134">
        <f>E11</f>
        <v>0</v>
      </c>
      <c r="R9" s="137" t="s">
        <v>19</v>
      </c>
      <c r="S9" s="136">
        <f>G11</f>
        <v>0</v>
      </c>
      <c r="T9" s="495"/>
      <c r="U9" s="482"/>
      <c r="V9" s="482"/>
      <c r="W9" s="482"/>
      <c r="X9" s="484"/>
      <c r="Y9" s="484"/>
    </row>
    <row r="10" spans="1:26" ht="28.5" customHeight="1">
      <c r="B10" s="468"/>
      <c r="C10" s="470"/>
      <c r="D10" s="471"/>
      <c r="E10" s="485"/>
      <c r="F10" s="479"/>
      <c r="G10" s="486"/>
      <c r="H10" s="471"/>
      <c r="J10" s="487" t="s">
        <v>123</v>
      </c>
      <c r="K10" s="491" t="s">
        <v>182</v>
      </c>
      <c r="L10" s="492"/>
      <c r="M10" s="493"/>
      <c r="N10" s="488"/>
      <c r="O10" s="489"/>
      <c r="P10" s="490"/>
      <c r="Q10" s="491" t="s">
        <v>182</v>
      </c>
      <c r="R10" s="492"/>
      <c r="S10" s="493"/>
      <c r="T10" s="494">
        <f>IF(ISBLANK(E7),"",COUNTIF(K10:Q10,"○")*3+COUNTIF(K10:Q10,"△"))</f>
        <v>0</v>
      </c>
      <c r="U10" s="482">
        <f>K11+N11</f>
        <v>0</v>
      </c>
      <c r="V10" s="482">
        <v>8</v>
      </c>
      <c r="W10" s="482">
        <f>U10-V10</f>
        <v>-8</v>
      </c>
      <c r="X10" s="483">
        <f>T10*1000+W10*10+U10</f>
        <v>-80</v>
      </c>
      <c r="Y10" s="483">
        <f>IF(ISBLANK(E7),"",RANK(X8:X13,X8:X13))</f>
        <v>3</v>
      </c>
    </row>
    <row r="11" spans="1:26" ht="28.5" customHeight="1">
      <c r="B11" s="468">
        <v>3</v>
      </c>
      <c r="C11" s="469">
        <v>0.4375</v>
      </c>
      <c r="D11" s="471" t="str">
        <f>AB!J8</f>
        <v>前橋ジュニア</v>
      </c>
      <c r="E11" s="92">
        <v>0</v>
      </c>
      <c r="F11" s="133" t="s">
        <v>10</v>
      </c>
      <c r="G11" s="89">
        <v>0</v>
      </c>
      <c r="H11" s="471" t="str">
        <f>J12</f>
        <v>玉村</v>
      </c>
      <c r="J11" s="487"/>
      <c r="K11" s="134">
        <f>G7</f>
        <v>0</v>
      </c>
      <c r="L11" s="137" t="s">
        <v>19</v>
      </c>
      <c r="M11" s="136">
        <f>E7</f>
        <v>3</v>
      </c>
      <c r="N11" s="488"/>
      <c r="O11" s="489"/>
      <c r="P11" s="490"/>
      <c r="Q11" s="134">
        <f>E15</f>
        <v>0</v>
      </c>
      <c r="R11" s="137" t="s">
        <v>19</v>
      </c>
      <c r="S11" s="136">
        <f>G15</f>
        <v>5</v>
      </c>
      <c r="T11" s="495"/>
      <c r="U11" s="482"/>
      <c r="V11" s="482"/>
      <c r="W11" s="482"/>
      <c r="X11" s="484"/>
      <c r="Y11" s="484"/>
    </row>
    <row r="12" spans="1:26" ht="28.5" customHeight="1">
      <c r="B12" s="468"/>
      <c r="C12" s="470"/>
      <c r="D12" s="471"/>
      <c r="E12" s="485"/>
      <c r="F12" s="479"/>
      <c r="G12" s="486"/>
      <c r="H12" s="471"/>
      <c r="J12" s="487" t="s">
        <v>124</v>
      </c>
      <c r="K12" s="491" t="s">
        <v>189</v>
      </c>
      <c r="L12" s="492"/>
      <c r="M12" s="493"/>
      <c r="N12" s="491" t="s">
        <v>181</v>
      </c>
      <c r="O12" s="492"/>
      <c r="P12" s="493"/>
      <c r="Q12" s="488"/>
      <c r="R12" s="489"/>
      <c r="S12" s="490"/>
      <c r="T12" s="494">
        <v>4</v>
      </c>
      <c r="U12" s="482">
        <f>K13+N13</f>
        <v>5</v>
      </c>
      <c r="V12" s="482">
        <f>M13+P13</f>
        <v>0</v>
      </c>
      <c r="W12" s="482">
        <f>U12-V12</f>
        <v>5</v>
      </c>
      <c r="X12" s="483">
        <f>T12*1000+W12*10+U12</f>
        <v>4055</v>
      </c>
      <c r="Y12" s="483">
        <f>IF(ISBLANK(E7),"",RANK(X8:X13,X8:X13))</f>
        <v>1</v>
      </c>
    </row>
    <row r="13" spans="1:26" ht="28.5" customHeight="1">
      <c r="B13" s="468">
        <v>4</v>
      </c>
      <c r="C13" s="469">
        <v>0.46875</v>
      </c>
      <c r="D13" s="471" t="str">
        <f>J19</f>
        <v>城南</v>
      </c>
      <c r="E13" s="87">
        <v>1</v>
      </c>
      <c r="F13" s="133" t="s">
        <v>10</v>
      </c>
      <c r="G13" s="89">
        <v>2</v>
      </c>
      <c r="H13" s="471" t="str">
        <f>J23</f>
        <v>細井</v>
      </c>
      <c r="J13" s="487"/>
      <c r="K13" s="134">
        <f>G11</f>
        <v>0</v>
      </c>
      <c r="L13" s="137" t="s">
        <v>19</v>
      </c>
      <c r="M13" s="136">
        <f>E11</f>
        <v>0</v>
      </c>
      <c r="N13" s="134">
        <f>G15</f>
        <v>5</v>
      </c>
      <c r="O13" s="137" t="s">
        <v>19</v>
      </c>
      <c r="P13" s="136">
        <f>E15</f>
        <v>0</v>
      </c>
      <c r="Q13" s="488"/>
      <c r="R13" s="489"/>
      <c r="S13" s="490"/>
      <c r="T13" s="495"/>
      <c r="U13" s="482"/>
      <c r="V13" s="482"/>
      <c r="W13" s="482"/>
      <c r="X13" s="484"/>
      <c r="Y13" s="484"/>
    </row>
    <row r="14" spans="1:26" ht="28.5" customHeight="1">
      <c r="B14" s="468"/>
      <c r="C14" s="470"/>
      <c r="D14" s="471"/>
      <c r="E14" s="496"/>
      <c r="F14" s="479"/>
      <c r="G14" s="486"/>
      <c r="H14" s="471"/>
    </row>
    <row r="15" spans="1:26" ht="28.5" customHeight="1">
      <c r="B15" s="468">
        <v>5</v>
      </c>
      <c r="C15" s="469">
        <v>0.5</v>
      </c>
      <c r="D15" s="471" t="str">
        <f>J10</f>
        <v>殖蓮</v>
      </c>
      <c r="E15" s="87">
        <v>0</v>
      </c>
      <c r="F15" s="133" t="s">
        <v>10</v>
      </c>
      <c r="G15" s="89">
        <v>5</v>
      </c>
      <c r="H15" s="471" t="str">
        <f>J12</f>
        <v>玉村</v>
      </c>
      <c r="J15" s="503"/>
      <c r="K15" s="503"/>
      <c r="L15" s="503"/>
      <c r="M15" s="504"/>
      <c r="N15" s="504"/>
      <c r="O15" s="504"/>
      <c r="P15" s="504"/>
      <c r="Q15" s="504"/>
      <c r="R15" s="504"/>
      <c r="S15" s="504"/>
      <c r="T15" s="504"/>
      <c r="U15" s="504"/>
      <c r="V15" s="504"/>
      <c r="W15" s="504"/>
      <c r="X15" s="504"/>
    </row>
    <row r="16" spans="1:26" ht="28.5" customHeight="1">
      <c r="B16" s="468"/>
      <c r="C16" s="470"/>
      <c r="D16" s="471"/>
      <c r="E16" s="485"/>
      <c r="F16" s="479"/>
      <c r="G16" s="486"/>
      <c r="H16" s="471"/>
    </row>
    <row r="17" spans="2:27" ht="28.5" customHeight="1">
      <c r="B17" s="468">
        <v>6</v>
      </c>
      <c r="C17" s="469">
        <v>0.53125</v>
      </c>
      <c r="D17" s="471" t="str">
        <f>J21</f>
        <v>ザスパ</v>
      </c>
      <c r="E17" s="87">
        <v>6</v>
      </c>
      <c r="F17" s="133" t="s">
        <v>10</v>
      </c>
      <c r="G17" s="89">
        <v>0</v>
      </c>
      <c r="H17" s="471" t="str">
        <f>J23</f>
        <v>細井</v>
      </c>
      <c r="J17" s="479" t="s">
        <v>125</v>
      </c>
      <c r="K17" s="479"/>
      <c r="L17" s="479"/>
      <c r="M17" s="480"/>
      <c r="N17" s="85"/>
      <c r="O17" s="85"/>
      <c r="P17" s="85"/>
      <c r="Q17" s="85"/>
      <c r="R17" s="85"/>
      <c r="S17" s="481" t="s">
        <v>9</v>
      </c>
      <c r="T17" s="481"/>
      <c r="U17" s="481"/>
      <c r="V17" s="481"/>
      <c r="W17" s="481"/>
      <c r="X17" s="481"/>
    </row>
    <row r="18" spans="2:27" ht="28.5" customHeight="1">
      <c r="B18" s="468"/>
      <c r="C18" s="470"/>
      <c r="D18" s="471"/>
      <c r="E18" s="497"/>
      <c r="F18" s="479"/>
      <c r="G18" s="486"/>
      <c r="H18" s="471"/>
      <c r="J18" s="90"/>
      <c r="K18" s="472" t="str">
        <f>J19</f>
        <v>城南</v>
      </c>
      <c r="L18" s="473"/>
      <c r="M18" s="474"/>
      <c r="N18" s="472" t="str">
        <f>J21</f>
        <v>ザスパ</v>
      </c>
      <c r="O18" s="473"/>
      <c r="P18" s="474"/>
      <c r="Q18" s="472" t="str">
        <f>J23</f>
        <v>細井</v>
      </c>
      <c r="R18" s="473"/>
      <c r="S18" s="474"/>
      <c r="T18" s="91" t="s">
        <v>11</v>
      </c>
      <c r="U18" s="91" t="s">
        <v>12</v>
      </c>
      <c r="V18" s="91" t="s">
        <v>13</v>
      </c>
      <c r="W18" s="91" t="s">
        <v>14</v>
      </c>
      <c r="X18" s="91"/>
      <c r="Y18" s="125" t="s">
        <v>15</v>
      </c>
    </row>
    <row r="19" spans="2:27" ht="28.5" customHeight="1">
      <c r="B19" s="468">
        <v>7</v>
      </c>
      <c r="C19" s="469">
        <v>0.5625</v>
      </c>
      <c r="D19" s="508" t="s">
        <v>126</v>
      </c>
      <c r="E19" s="200">
        <v>2</v>
      </c>
      <c r="F19" s="133" t="s">
        <v>10</v>
      </c>
      <c r="G19" s="199">
        <v>3</v>
      </c>
      <c r="H19" s="139" t="s">
        <v>127</v>
      </c>
      <c r="J19" s="487" t="s">
        <v>128</v>
      </c>
      <c r="K19" s="510"/>
      <c r="L19" s="512"/>
      <c r="M19" s="514"/>
      <c r="N19" s="491" t="s">
        <v>182</v>
      </c>
      <c r="O19" s="492"/>
      <c r="P19" s="493"/>
      <c r="Q19" s="505" t="s">
        <v>182</v>
      </c>
      <c r="R19" s="506"/>
      <c r="S19" s="507"/>
      <c r="T19" s="494">
        <f>IF(ISBLANK(E7),"",COUNTIF(K19:Q19,"○")*3+COUNTIF(K19:Q19,"△"))</f>
        <v>0</v>
      </c>
      <c r="U19" s="501">
        <v>1</v>
      </c>
      <c r="V19" s="501">
        <v>13</v>
      </c>
      <c r="W19" s="501">
        <f>U19-V19</f>
        <v>-12</v>
      </c>
      <c r="X19" s="483">
        <f>T19*1000+W19*10+U19</f>
        <v>-119</v>
      </c>
      <c r="Y19" s="483">
        <f>IF(ISBLANK(E9),"",RANK(X19:X24,X19:X24))</f>
        <v>3</v>
      </c>
    </row>
    <row r="20" spans="2:27" ht="28.5" customHeight="1">
      <c r="B20" s="468"/>
      <c r="C20" s="470"/>
      <c r="D20" s="509"/>
      <c r="E20" s="498"/>
      <c r="F20" s="499"/>
      <c r="G20" s="500"/>
      <c r="H20" s="140" t="s">
        <v>129</v>
      </c>
      <c r="J20" s="487"/>
      <c r="K20" s="511"/>
      <c r="L20" s="513"/>
      <c r="M20" s="515"/>
      <c r="N20" s="134">
        <f>E9</f>
        <v>0</v>
      </c>
      <c r="O20" s="137" t="s">
        <v>19</v>
      </c>
      <c r="P20" s="136">
        <f>G9</f>
        <v>11</v>
      </c>
      <c r="Q20" s="134">
        <f>E13</f>
        <v>1</v>
      </c>
      <c r="R20" s="137" t="s">
        <v>19</v>
      </c>
      <c r="S20" s="136">
        <f>G13</f>
        <v>2</v>
      </c>
      <c r="T20" s="495"/>
      <c r="U20" s="502"/>
      <c r="V20" s="502"/>
      <c r="W20" s="502"/>
      <c r="X20" s="484"/>
      <c r="Y20" s="484"/>
    </row>
    <row r="21" spans="2:27" ht="28.5" customHeight="1">
      <c r="B21" s="468">
        <v>8</v>
      </c>
      <c r="C21" s="469">
        <v>0.59375</v>
      </c>
      <c r="D21" s="516" t="s">
        <v>130</v>
      </c>
      <c r="E21" s="141">
        <v>5</v>
      </c>
      <c r="F21" s="133" t="s">
        <v>10</v>
      </c>
      <c r="G21" s="138">
        <v>3</v>
      </c>
      <c r="H21" s="139" t="s">
        <v>131</v>
      </c>
      <c r="J21" s="487" t="s">
        <v>132</v>
      </c>
      <c r="K21" s="505" t="s">
        <v>181</v>
      </c>
      <c r="L21" s="506"/>
      <c r="M21" s="518"/>
      <c r="N21" s="510"/>
      <c r="O21" s="512"/>
      <c r="P21" s="514"/>
      <c r="Q21" s="491" t="s">
        <v>181</v>
      </c>
      <c r="R21" s="492"/>
      <c r="S21" s="493"/>
      <c r="T21" s="494">
        <v>6</v>
      </c>
      <c r="U21" s="501">
        <v>17</v>
      </c>
      <c r="V21" s="501">
        <f>M22+P22</f>
        <v>0</v>
      </c>
      <c r="W21" s="501">
        <f>U21-V21</f>
        <v>17</v>
      </c>
      <c r="X21" s="483">
        <f>T21*1000+W21*10+U21</f>
        <v>6187</v>
      </c>
      <c r="Y21" s="483">
        <f>IF(ISBLANK(E9),"",RANK(X19:X24,X19:X24))</f>
        <v>1</v>
      </c>
    </row>
    <row r="22" spans="2:27" ht="28.5" customHeight="1">
      <c r="B22" s="468"/>
      <c r="C22" s="470"/>
      <c r="D22" s="517"/>
      <c r="E22" s="498"/>
      <c r="F22" s="499"/>
      <c r="G22" s="500"/>
      <c r="H22" s="140" t="s">
        <v>133</v>
      </c>
      <c r="J22" s="487"/>
      <c r="K22" s="134">
        <f>G9</f>
        <v>11</v>
      </c>
      <c r="L22" s="137" t="s">
        <v>19</v>
      </c>
      <c r="M22" s="136">
        <f>E9</f>
        <v>0</v>
      </c>
      <c r="N22" s="511"/>
      <c r="O22" s="513"/>
      <c r="P22" s="515"/>
      <c r="Q22" s="134">
        <f>E17</f>
        <v>6</v>
      </c>
      <c r="R22" s="137" t="s">
        <v>19</v>
      </c>
      <c r="S22" s="136">
        <f>G17</f>
        <v>0</v>
      </c>
      <c r="T22" s="495"/>
      <c r="U22" s="502"/>
      <c r="V22" s="502"/>
      <c r="W22" s="502"/>
      <c r="X22" s="484"/>
      <c r="Y22" s="484"/>
    </row>
    <row r="23" spans="2:27" ht="28.5" customHeight="1">
      <c r="B23" s="468">
        <v>9</v>
      </c>
      <c r="C23" s="469">
        <v>0.625</v>
      </c>
      <c r="D23" s="516" t="s">
        <v>134</v>
      </c>
      <c r="E23" s="141">
        <v>0</v>
      </c>
      <c r="F23" s="133" t="s">
        <v>10</v>
      </c>
      <c r="G23" s="138">
        <v>5</v>
      </c>
      <c r="H23" s="139" t="s">
        <v>135</v>
      </c>
      <c r="J23" s="487" t="s">
        <v>136</v>
      </c>
      <c r="K23" s="505" t="s">
        <v>181</v>
      </c>
      <c r="L23" s="506"/>
      <c r="M23" s="518"/>
      <c r="N23" s="505" t="s">
        <v>190</v>
      </c>
      <c r="O23" s="506"/>
      <c r="P23" s="518"/>
      <c r="Q23" s="510"/>
      <c r="R23" s="512"/>
      <c r="S23" s="514"/>
      <c r="T23" s="494">
        <v>3</v>
      </c>
      <c r="U23" s="501">
        <v>2</v>
      </c>
      <c r="V23" s="501">
        <f>M24+P24</f>
        <v>7</v>
      </c>
      <c r="W23" s="501">
        <f>U23-V23</f>
        <v>-5</v>
      </c>
      <c r="X23" s="483">
        <f>T23*1000+W23*10+U23</f>
        <v>2952</v>
      </c>
      <c r="Y23" s="483">
        <v>2</v>
      </c>
    </row>
    <row r="24" spans="2:27" s="114" customFormat="1" ht="28.5" customHeight="1">
      <c r="B24" s="468"/>
      <c r="C24" s="470"/>
      <c r="D24" s="517"/>
      <c r="E24" s="498"/>
      <c r="F24" s="499"/>
      <c r="G24" s="500"/>
      <c r="H24" s="140" t="s">
        <v>137</v>
      </c>
      <c r="I24" s="80"/>
      <c r="J24" s="487"/>
      <c r="K24" s="134">
        <f>G13</f>
        <v>2</v>
      </c>
      <c r="L24" s="137" t="s">
        <v>19</v>
      </c>
      <c r="M24" s="136">
        <f>E13</f>
        <v>1</v>
      </c>
      <c r="N24" s="134">
        <f>G17</f>
        <v>0</v>
      </c>
      <c r="O24" s="137" t="s">
        <v>19</v>
      </c>
      <c r="P24" s="136">
        <f>E17</f>
        <v>6</v>
      </c>
      <c r="Q24" s="511"/>
      <c r="R24" s="513"/>
      <c r="S24" s="515"/>
      <c r="T24" s="495"/>
      <c r="U24" s="502"/>
      <c r="V24" s="502"/>
      <c r="W24" s="502"/>
      <c r="X24" s="484"/>
      <c r="Y24" s="484"/>
    </row>
    <row r="25" spans="2:27" s="114" customFormat="1" ht="17.25" customHeight="1">
      <c r="B25" s="142"/>
      <c r="C25" s="142"/>
      <c r="D25" s="142"/>
      <c r="J25" s="86"/>
      <c r="Y25" s="86"/>
    </row>
    <row r="26" spans="2:27" s="114" customFormat="1" ht="17.25" customHeight="1">
      <c r="D26" s="143"/>
      <c r="E26" s="144" t="s">
        <v>15</v>
      </c>
      <c r="F26" s="143"/>
      <c r="G26" s="143"/>
      <c r="H26" s="145"/>
      <c r="I26" s="146"/>
      <c r="J26" s="521"/>
      <c r="K26" s="521"/>
      <c r="L26" s="521"/>
      <c r="M26" s="521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</row>
    <row r="27" spans="2:27" s="114" customFormat="1" ht="27.75" customHeight="1">
      <c r="D27" s="147"/>
      <c r="E27" s="148" t="s">
        <v>32</v>
      </c>
      <c r="F27" s="149" t="s">
        <v>33</v>
      </c>
      <c r="G27" s="150"/>
      <c r="H27" s="519" t="s">
        <v>135</v>
      </c>
      <c r="I27" s="520"/>
      <c r="J27" s="520"/>
      <c r="K27" s="520"/>
      <c r="L27" s="145"/>
      <c r="M27" s="145"/>
      <c r="N27" s="145"/>
      <c r="O27" s="145"/>
      <c r="P27" s="145"/>
      <c r="Q27" s="145"/>
      <c r="R27" s="145"/>
      <c r="S27" s="151"/>
      <c r="T27" s="151"/>
      <c r="U27" s="152"/>
      <c r="V27" s="145"/>
      <c r="W27" s="145"/>
      <c r="X27" s="145"/>
      <c r="Y27" s="153"/>
    </row>
    <row r="28" spans="2:27" s="114" customFormat="1" ht="27.75" customHeight="1">
      <c r="D28" s="147"/>
      <c r="E28" s="148" t="s">
        <v>35</v>
      </c>
      <c r="F28" s="149" t="s">
        <v>33</v>
      </c>
      <c r="G28" s="150"/>
      <c r="H28" s="519" t="s">
        <v>134</v>
      </c>
      <c r="I28" s="520"/>
      <c r="J28" s="520"/>
      <c r="K28" s="520"/>
      <c r="L28" s="145"/>
      <c r="M28" s="145"/>
      <c r="N28" s="145"/>
      <c r="O28" s="145"/>
      <c r="P28" s="145"/>
      <c r="Q28" s="145"/>
      <c r="R28" s="145"/>
      <c r="S28" s="151"/>
      <c r="T28" s="151"/>
      <c r="U28" s="152"/>
      <c r="V28" s="145"/>
      <c r="W28" s="145"/>
      <c r="X28" s="145"/>
      <c r="Y28" s="153"/>
      <c r="Z28" s="145"/>
      <c r="AA28" s="145"/>
    </row>
    <row r="29" spans="2:27" s="114" customFormat="1" ht="27.75" customHeight="1">
      <c r="D29" s="147"/>
      <c r="E29" s="148" t="s">
        <v>37</v>
      </c>
      <c r="F29" s="149" t="s">
        <v>33</v>
      </c>
      <c r="G29" s="150"/>
      <c r="H29" s="519" t="s">
        <v>138</v>
      </c>
      <c r="I29" s="520"/>
      <c r="J29" s="520"/>
      <c r="K29" s="520"/>
      <c r="L29" s="145"/>
      <c r="M29" s="145"/>
      <c r="N29" s="145"/>
      <c r="O29" s="145"/>
      <c r="P29" s="145"/>
      <c r="Q29" s="145"/>
      <c r="R29" s="145"/>
      <c r="S29" s="151"/>
      <c r="T29" s="151"/>
      <c r="U29" s="152"/>
      <c r="V29" s="145"/>
      <c r="W29" s="145"/>
      <c r="X29" s="145"/>
      <c r="Y29" s="145"/>
    </row>
    <row r="30" spans="2:27" s="114" customFormat="1" ht="27.75" customHeight="1">
      <c r="D30" s="147"/>
      <c r="E30" s="148" t="s">
        <v>39</v>
      </c>
      <c r="F30" s="149" t="s">
        <v>33</v>
      </c>
      <c r="G30" s="150"/>
      <c r="H30" s="519" t="s">
        <v>131</v>
      </c>
      <c r="I30" s="520"/>
      <c r="J30" s="520"/>
      <c r="K30" s="520"/>
      <c r="L30" s="145"/>
      <c r="M30" s="145"/>
      <c r="N30" s="145"/>
      <c r="O30" s="145"/>
      <c r="P30" s="145"/>
      <c r="Q30" s="145"/>
      <c r="R30" s="145"/>
      <c r="S30" s="151"/>
      <c r="T30" s="151"/>
      <c r="U30" s="152"/>
      <c r="V30" s="145"/>
      <c r="W30" s="145"/>
      <c r="X30" s="145"/>
      <c r="Y30" s="145"/>
    </row>
    <row r="31" spans="2:27" s="114" customFormat="1" ht="27.75" customHeight="1">
      <c r="D31" s="147"/>
      <c r="E31" s="148" t="s">
        <v>41</v>
      </c>
      <c r="F31" s="149" t="s">
        <v>33</v>
      </c>
      <c r="G31" s="150"/>
      <c r="H31" s="519" t="s">
        <v>127</v>
      </c>
      <c r="I31" s="520"/>
      <c r="J31" s="520"/>
      <c r="K31" s="520"/>
      <c r="L31" s="145"/>
      <c r="M31" s="145"/>
      <c r="N31" s="145"/>
      <c r="O31" s="145"/>
      <c r="P31" s="145"/>
      <c r="Q31" s="145"/>
      <c r="R31" s="145"/>
      <c r="S31" s="151"/>
      <c r="T31" s="154"/>
      <c r="U31" s="145"/>
      <c r="V31" s="145"/>
      <c r="W31" s="145"/>
      <c r="X31" s="145"/>
      <c r="Y31" s="145"/>
    </row>
    <row r="32" spans="2:27" s="114" customFormat="1" ht="27.75" customHeight="1">
      <c r="D32" s="147"/>
      <c r="E32" s="148" t="s">
        <v>43</v>
      </c>
      <c r="F32" s="149" t="s">
        <v>33</v>
      </c>
      <c r="G32" s="150"/>
      <c r="H32" s="519" t="s">
        <v>126</v>
      </c>
      <c r="I32" s="520"/>
      <c r="J32" s="520"/>
      <c r="K32" s="520"/>
      <c r="L32" s="145"/>
      <c r="M32" s="145"/>
      <c r="N32" s="145"/>
      <c r="O32" s="145"/>
      <c r="P32" s="145"/>
      <c r="Q32" s="145"/>
      <c r="R32" s="145"/>
      <c r="S32" s="151"/>
      <c r="T32" s="155"/>
      <c r="U32" s="146"/>
      <c r="V32" s="145"/>
      <c r="W32" s="145"/>
      <c r="X32" s="145"/>
      <c r="Y32" s="145"/>
    </row>
    <row r="33" spans="4:25" s="114" customFormat="1" ht="17.25" customHeight="1"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6"/>
      <c r="V33" s="146"/>
      <c r="W33" s="146"/>
      <c r="X33" s="146"/>
      <c r="Y33" s="146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B21:B22"/>
    <mergeCell ref="C21:C22"/>
    <mergeCell ref="D21:D22"/>
    <mergeCell ref="J21:J22"/>
    <mergeCell ref="K21:M21"/>
    <mergeCell ref="N21:N22"/>
    <mergeCell ref="O21:O22"/>
    <mergeCell ref="P21:P22"/>
    <mergeCell ref="B19:B20"/>
    <mergeCell ref="C19:C20"/>
    <mergeCell ref="D19:D20"/>
    <mergeCell ref="J19:J20"/>
    <mergeCell ref="K19:K20"/>
    <mergeCell ref="L19:L20"/>
    <mergeCell ref="M19:M20"/>
    <mergeCell ref="N19:P19"/>
    <mergeCell ref="Y21:Y22"/>
    <mergeCell ref="E22:G22"/>
    <mergeCell ref="T21:T22"/>
    <mergeCell ref="U21:U22"/>
    <mergeCell ref="V21:V22"/>
    <mergeCell ref="W21:W22"/>
    <mergeCell ref="X21:X22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Q19:S19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Q10:S10"/>
    <mergeCell ref="T10:T11"/>
    <mergeCell ref="T8:T9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B9:B10"/>
    <mergeCell ref="C9:C10"/>
    <mergeCell ref="D9:D10"/>
    <mergeCell ref="H9:H10"/>
    <mergeCell ref="E10:G10"/>
    <mergeCell ref="J10:J11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8" customWidth="1"/>
    <col min="11" max="19" width="2.875" style="1" customWidth="1"/>
    <col min="20" max="20" width="5.25" style="6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8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476" t="s">
        <v>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198" t="s">
        <v>170</v>
      </c>
      <c r="X3" s="4"/>
      <c r="Y3" s="4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6" customFormat="1" ht="27.75" customHeight="1">
      <c r="B5" s="531" t="s">
        <v>4</v>
      </c>
      <c r="C5" s="531"/>
      <c r="D5" s="531"/>
      <c r="E5" s="531"/>
      <c r="F5" s="531"/>
      <c r="G5" s="531"/>
      <c r="H5" s="7" t="s">
        <v>171</v>
      </c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9" t="s">
        <v>6</v>
      </c>
      <c r="U5" s="1"/>
      <c r="V5" s="1"/>
      <c r="W5" s="1"/>
      <c r="X5" s="1"/>
      <c r="Y5" s="8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6"/>
      <c r="J6" s="532" t="s">
        <v>172</v>
      </c>
      <c r="K6" s="532"/>
      <c r="L6" s="532"/>
      <c r="M6" s="533"/>
      <c r="N6" s="6"/>
      <c r="O6" s="6"/>
      <c r="P6" s="6"/>
      <c r="Q6" s="6"/>
      <c r="R6" s="6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ＦＣ前橋南</v>
      </c>
      <c r="E7" s="11">
        <v>6</v>
      </c>
      <c r="F7" s="12" t="s">
        <v>10</v>
      </c>
      <c r="G7" s="13">
        <v>1</v>
      </c>
      <c r="H7" s="525" t="str">
        <f>J10</f>
        <v>ファミリー</v>
      </c>
      <c r="J7" s="14"/>
      <c r="K7" s="526" t="str">
        <f>J8</f>
        <v>ＦＣ前橋南</v>
      </c>
      <c r="L7" s="527"/>
      <c r="M7" s="528"/>
      <c r="N7" s="526" t="str">
        <f>J10</f>
        <v>ファミリー</v>
      </c>
      <c r="O7" s="527"/>
      <c r="P7" s="528"/>
      <c r="Q7" s="526" t="str">
        <f>J12</f>
        <v>伊瀬広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16" t="s">
        <v>15</v>
      </c>
    </row>
    <row r="8" spans="1:26" ht="28.5" customHeight="1">
      <c r="B8" s="522"/>
      <c r="C8" s="524"/>
      <c r="D8" s="525"/>
      <c r="E8" s="536"/>
      <c r="F8" s="537"/>
      <c r="G8" s="538"/>
      <c r="H8" s="525"/>
      <c r="J8" s="539" t="s">
        <v>173</v>
      </c>
      <c r="K8" s="540"/>
      <c r="L8" s="541"/>
      <c r="M8" s="542"/>
      <c r="N8" s="543" t="s">
        <v>181</v>
      </c>
      <c r="O8" s="544"/>
      <c r="P8" s="545"/>
      <c r="Q8" s="543" t="s">
        <v>181</v>
      </c>
      <c r="R8" s="544"/>
      <c r="S8" s="545"/>
      <c r="T8" s="494">
        <f>IF(ISBLANK(E7),"",COUNTIF(K8:Q8,"○")*3+COUNTIF(K8:Q8,"△"))</f>
        <v>6</v>
      </c>
      <c r="U8" s="535">
        <f>K9+N9</f>
        <v>6</v>
      </c>
      <c r="V8" s="535">
        <f>M9+P9</f>
        <v>1</v>
      </c>
      <c r="W8" s="535">
        <f>U8-V8</f>
        <v>5</v>
      </c>
      <c r="X8" s="483">
        <f>T8*1000+W8*10+U8</f>
        <v>6056</v>
      </c>
      <c r="Y8" s="483">
        <f>IF(ISBLANK(E7),"",RANK(X8:X13,X8:X13))</f>
        <v>1</v>
      </c>
    </row>
    <row r="9" spans="1:26" ht="28.5" customHeight="1">
      <c r="B9" s="522">
        <v>2</v>
      </c>
      <c r="C9" s="523">
        <v>0.40625</v>
      </c>
      <c r="D9" s="525" t="str">
        <f>J19</f>
        <v>連取</v>
      </c>
      <c r="E9" s="17">
        <v>3</v>
      </c>
      <c r="F9" s="18" t="s">
        <v>10</v>
      </c>
      <c r="G9" s="19">
        <v>4</v>
      </c>
      <c r="H9" s="525" t="str">
        <f>J21</f>
        <v>ヴァーモス</v>
      </c>
      <c r="J9" s="539"/>
      <c r="K9" s="540"/>
      <c r="L9" s="541"/>
      <c r="M9" s="542"/>
      <c r="N9" s="20">
        <f>E7</f>
        <v>6</v>
      </c>
      <c r="O9" s="21" t="s">
        <v>18</v>
      </c>
      <c r="P9" s="22">
        <f>G7</f>
        <v>1</v>
      </c>
      <c r="Q9" s="20">
        <f>E11</f>
        <v>5</v>
      </c>
      <c r="R9" s="23" t="s">
        <v>19</v>
      </c>
      <c r="S9" s="22">
        <f>G11</f>
        <v>1</v>
      </c>
      <c r="T9" s="495"/>
      <c r="U9" s="535"/>
      <c r="V9" s="535"/>
      <c r="W9" s="535"/>
      <c r="X9" s="484"/>
      <c r="Y9" s="484"/>
    </row>
    <row r="10" spans="1:26" ht="28.5" customHeight="1">
      <c r="B10" s="522"/>
      <c r="C10" s="524"/>
      <c r="D10" s="525"/>
      <c r="E10" s="536"/>
      <c r="F10" s="537"/>
      <c r="G10" s="538"/>
      <c r="H10" s="525"/>
      <c r="J10" s="539" t="s">
        <v>174</v>
      </c>
      <c r="K10" s="543" t="s">
        <v>182</v>
      </c>
      <c r="L10" s="544"/>
      <c r="M10" s="545"/>
      <c r="N10" s="540"/>
      <c r="O10" s="541"/>
      <c r="P10" s="542"/>
      <c r="Q10" s="543" t="s">
        <v>182</v>
      </c>
      <c r="R10" s="544"/>
      <c r="S10" s="545"/>
      <c r="T10" s="494">
        <f>IF(ISBLANK(E7),"",COUNTIF(K10:Q10,"○")*3+COUNTIF(K10:Q10,"△"))</f>
        <v>0</v>
      </c>
      <c r="U10" s="535">
        <f>K11+N11</f>
        <v>1</v>
      </c>
      <c r="V10" s="535">
        <f>M11+P11</f>
        <v>6</v>
      </c>
      <c r="W10" s="535">
        <f>U10-V10</f>
        <v>-5</v>
      </c>
      <c r="X10" s="483">
        <f>T10*1000+W10*10+U10</f>
        <v>-49</v>
      </c>
      <c r="Y10" s="483">
        <f>IF(ISBLANK(E7),"",RANK(X8:X13,X8:X13))</f>
        <v>3</v>
      </c>
    </row>
    <row r="11" spans="1:26" ht="28.5" customHeight="1">
      <c r="B11" s="522">
        <v>3</v>
      </c>
      <c r="C11" s="523">
        <v>0.4375</v>
      </c>
      <c r="D11" s="525" t="str">
        <f>CD!J8</f>
        <v>ＦＣ前橋南</v>
      </c>
      <c r="E11" s="17">
        <v>5</v>
      </c>
      <c r="F11" s="18" t="s">
        <v>10</v>
      </c>
      <c r="G11" s="19">
        <v>1</v>
      </c>
      <c r="H11" s="525" t="str">
        <f>J12</f>
        <v>伊瀬広</v>
      </c>
      <c r="J11" s="539"/>
      <c r="K11" s="20">
        <f>G7</f>
        <v>1</v>
      </c>
      <c r="L11" s="23" t="s">
        <v>19</v>
      </c>
      <c r="M11" s="22">
        <f>E7</f>
        <v>6</v>
      </c>
      <c r="N11" s="540"/>
      <c r="O11" s="541"/>
      <c r="P11" s="542"/>
      <c r="Q11" s="20">
        <f>E15</f>
        <v>0</v>
      </c>
      <c r="R11" s="23" t="s">
        <v>19</v>
      </c>
      <c r="S11" s="22">
        <f>G15</f>
        <v>6</v>
      </c>
      <c r="T11" s="495"/>
      <c r="U11" s="535"/>
      <c r="V11" s="535"/>
      <c r="W11" s="535"/>
      <c r="X11" s="484"/>
      <c r="Y11" s="484"/>
    </row>
    <row r="12" spans="1:26" ht="28.5" customHeight="1">
      <c r="B12" s="522"/>
      <c r="C12" s="524"/>
      <c r="D12" s="525"/>
      <c r="E12" s="536"/>
      <c r="F12" s="537"/>
      <c r="G12" s="538"/>
      <c r="H12" s="525"/>
      <c r="J12" s="539" t="s">
        <v>175</v>
      </c>
      <c r="K12" s="543" t="s">
        <v>182</v>
      </c>
      <c r="L12" s="544"/>
      <c r="M12" s="545"/>
      <c r="N12" s="543" t="s">
        <v>181</v>
      </c>
      <c r="O12" s="544"/>
      <c r="P12" s="545"/>
      <c r="Q12" s="540"/>
      <c r="R12" s="541"/>
      <c r="S12" s="542"/>
      <c r="T12" s="494">
        <f>IF(ISBLANK(E7),"",COUNTIF(K12:Q12,"○")*3+COUNTIF(K12:Q12,"△"))</f>
        <v>3</v>
      </c>
      <c r="U12" s="535">
        <f>K13+N13</f>
        <v>7</v>
      </c>
      <c r="V12" s="535">
        <f>M13+P13</f>
        <v>5</v>
      </c>
      <c r="W12" s="535">
        <f>U12-V12</f>
        <v>2</v>
      </c>
      <c r="X12" s="483">
        <f>T12*1000+W12*10+U12</f>
        <v>3027</v>
      </c>
      <c r="Y12" s="483">
        <f>IF(ISBLANK(E7),"",RANK(X8:X13,X8:X13))</f>
        <v>2</v>
      </c>
    </row>
    <row r="13" spans="1:26" ht="28.5" customHeight="1">
      <c r="B13" s="522">
        <v>4</v>
      </c>
      <c r="C13" s="523">
        <v>0.46875</v>
      </c>
      <c r="D13" s="525" t="str">
        <f>J19</f>
        <v>連取</v>
      </c>
      <c r="E13" s="17">
        <v>0</v>
      </c>
      <c r="F13" s="18" t="s">
        <v>10</v>
      </c>
      <c r="G13" s="19">
        <v>4</v>
      </c>
      <c r="H13" s="525" t="str">
        <f>J23</f>
        <v>芳賀</v>
      </c>
      <c r="J13" s="539"/>
      <c r="K13" s="20">
        <f>G11</f>
        <v>1</v>
      </c>
      <c r="L13" s="23" t="s">
        <v>19</v>
      </c>
      <c r="M13" s="22">
        <f>E11</f>
        <v>5</v>
      </c>
      <c r="N13" s="20">
        <f>G15</f>
        <v>6</v>
      </c>
      <c r="O13" s="23" t="s">
        <v>19</v>
      </c>
      <c r="P13" s="22">
        <f>E15</f>
        <v>0</v>
      </c>
      <c r="Q13" s="540"/>
      <c r="R13" s="541"/>
      <c r="S13" s="542"/>
      <c r="T13" s="495"/>
      <c r="U13" s="535"/>
      <c r="V13" s="535"/>
      <c r="W13" s="535"/>
      <c r="X13" s="484"/>
      <c r="Y13" s="484"/>
    </row>
    <row r="14" spans="1:26" ht="28.5" customHeight="1">
      <c r="B14" s="522"/>
      <c r="C14" s="524"/>
      <c r="D14" s="525"/>
      <c r="E14" s="536"/>
      <c r="F14" s="537"/>
      <c r="G14" s="538"/>
      <c r="H14" s="525"/>
    </row>
    <row r="15" spans="1:26" ht="28.5" customHeight="1">
      <c r="B15" s="522">
        <v>5</v>
      </c>
      <c r="C15" s="523">
        <v>0.5</v>
      </c>
      <c r="D15" s="525" t="str">
        <f>J10</f>
        <v>ファミリー</v>
      </c>
      <c r="E15" s="17">
        <v>0</v>
      </c>
      <c r="F15" s="18" t="s">
        <v>10</v>
      </c>
      <c r="G15" s="19">
        <v>6</v>
      </c>
      <c r="H15" s="525" t="str">
        <f>J12</f>
        <v>伊瀬広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36"/>
      <c r="F16" s="537"/>
      <c r="G16" s="538"/>
      <c r="H16" s="525"/>
    </row>
    <row r="17" spans="2:27" ht="28.5" customHeight="1">
      <c r="B17" s="522">
        <v>6</v>
      </c>
      <c r="C17" s="523">
        <v>0.53125</v>
      </c>
      <c r="D17" s="525" t="str">
        <f>J21</f>
        <v>ヴァーモス</v>
      </c>
      <c r="E17" s="17">
        <v>0</v>
      </c>
      <c r="F17" s="18" t="s">
        <v>10</v>
      </c>
      <c r="G17" s="19">
        <v>3</v>
      </c>
      <c r="H17" s="525" t="str">
        <f>J23</f>
        <v>芳賀</v>
      </c>
      <c r="J17" s="532" t="s">
        <v>176</v>
      </c>
      <c r="K17" s="532"/>
      <c r="L17" s="532"/>
      <c r="M17" s="533"/>
      <c r="N17" s="6"/>
      <c r="O17" s="6"/>
      <c r="P17" s="6"/>
      <c r="Q17" s="6"/>
      <c r="R17" s="6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36"/>
      <c r="F18" s="537"/>
      <c r="G18" s="538"/>
      <c r="H18" s="525"/>
      <c r="J18" s="14"/>
      <c r="K18" s="526" t="str">
        <f>J19</f>
        <v>連取</v>
      </c>
      <c r="L18" s="527"/>
      <c r="M18" s="528"/>
      <c r="N18" s="526" t="str">
        <f>J21</f>
        <v>ヴァーモス</v>
      </c>
      <c r="O18" s="527"/>
      <c r="P18" s="528"/>
      <c r="Q18" s="526" t="str">
        <f>J23</f>
        <v>芳賀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16" t="s">
        <v>15</v>
      </c>
    </row>
    <row r="19" spans="2:27" ht="28.5" customHeight="1">
      <c r="B19" s="522">
        <v>7</v>
      </c>
      <c r="C19" s="523">
        <v>0.5625</v>
      </c>
      <c r="D19" s="552" t="str">
        <f>J19</f>
        <v>連取</v>
      </c>
      <c r="E19" s="17">
        <v>2</v>
      </c>
      <c r="F19" s="18" t="s">
        <v>10</v>
      </c>
      <c r="G19" s="19">
        <v>3</v>
      </c>
      <c r="H19" s="24" t="str">
        <f>J6</f>
        <v>Cブロック</v>
      </c>
      <c r="J19" s="539" t="s">
        <v>177</v>
      </c>
      <c r="K19" s="554"/>
      <c r="L19" s="556"/>
      <c r="M19" s="558"/>
      <c r="N19" s="543" t="s">
        <v>182</v>
      </c>
      <c r="O19" s="544"/>
      <c r="P19" s="545"/>
      <c r="Q19" s="505" t="s">
        <v>182</v>
      </c>
      <c r="R19" s="550"/>
      <c r="S19" s="551"/>
      <c r="T19" s="494">
        <f>IF(ISBLANK(E7),"",COUNTIF(K19:Q19,"○")*3+COUNTIF(K19:Q19,"△"))</f>
        <v>0</v>
      </c>
      <c r="U19" s="546">
        <f>K20+N20</f>
        <v>3</v>
      </c>
      <c r="V19" s="546">
        <f>M20+P20</f>
        <v>4</v>
      </c>
      <c r="W19" s="546">
        <f>U19-V19</f>
        <v>-1</v>
      </c>
      <c r="X19" s="483">
        <f>T19*1000+W19*10+U19</f>
        <v>-7</v>
      </c>
      <c r="Y19" s="483">
        <f>IF(ISBLANK(E9),"",RANK(X19:X24,X19:X24))</f>
        <v>3</v>
      </c>
    </row>
    <row r="20" spans="2:27" ht="28.5" customHeight="1">
      <c r="B20" s="522"/>
      <c r="C20" s="524"/>
      <c r="D20" s="553"/>
      <c r="E20" s="536"/>
      <c r="F20" s="537"/>
      <c r="G20" s="538"/>
      <c r="H20" s="25" t="s">
        <v>178</v>
      </c>
      <c r="J20" s="539"/>
      <c r="K20" s="555"/>
      <c r="L20" s="557"/>
      <c r="M20" s="559"/>
      <c r="N20" s="20">
        <f>E9</f>
        <v>3</v>
      </c>
      <c r="O20" s="23" t="s">
        <v>19</v>
      </c>
      <c r="P20" s="22">
        <f>G9</f>
        <v>4</v>
      </c>
      <c r="Q20" s="20">
        <f>E13</f>
        <v>0</v>
      </c>
      <c r="R20" s="23" t="s">
        <v>19</v>
      </c>
      <c r="S20" s="22">
        <f>G13</f>
        <v>4</v>
      </c>
      <c r="T20" s="495"/>
      <c r="U20" s="547"/>
      <c r="V20" s="547"/>
      <c r="W20" s="547"/>
      <c r="X20" s="484"/>
      <c r="Y20" s="484"/>
    </row>
    <row r="21" spans="2:27" ht="28.5" customHeight="1">
      <c r="B21" s="522">
        <v>8</v>
      </c>
      <c r="C21" s="523">
        <v>0.59375</v>
      </c>
      <c r="D21" s="552" t="str">
        <f>J21</f>
        <v>ヴァーモス</v>
      </c>
      <c r="E21" s="17">
        <v>0</v>
      </c>
      <c r="F21" s="18" t="s">
        <v>10</v>
      </c>
      <c r="G21" s="19">
        <v>1</v>
      </c>
      <c r="H21" s="24" t="str">
        <f>J6</f>
        <v>Cブロック</v>
      </c>
      <c r="J21" s="539" t="s">
        <v>179</v>
      </c>
      <c r="K21" s="505" t="s">
        <v>181</v>
      </c>
      <c r="L21" s="550"/>
      <c r="M21" s="560"/>
      <c r="N21" s="554"/>
      <c r="O21" s="556"/>
      <c r="P21" s="558"/>
      <c r="Q21" s="543" t="s">
        <v>182</v>
      </c>
      <c r="R21" s="544"/>
      <c r="S21" s="545"/>
      <c r="T21" s="494">
        <f>IF(ISBLANK(E7),"",COUNTIF(K21:Q21,"○")*3+COUNTIF(K21:Q21,"△"))</f>
        <v>3</v>
      </c>
      <c r="U21" s="546">
        <f>K22+N22</f>
        <v>4</v>
      </c>
      <c r="V21" s="546">
        <f>M22+P22</f>
        <v>3</v>
      </c>
      <c r="W21" s="546">
        <f>U21-V21</f>
        <v>1</v>
      </c>
      <c r="X21" s="483">
        <f>T21*1000+W21*10+U21</f>
        <v>3014</v>
      </c>
      <c r="Y21" s="483">
        <f>IF(ISBLANK(E9),"",RANK(X19:X24,X19:X24))</f>
        <v>2</v>
      </c>
    </row>
    <row r="22" spans="2:27" ht="28.5" customHeight="1">
      <c r="B22" s="522"/>
      <c r="C22" s="524"/>
      <c r="D22" s="553"/>
      <c r="E22" s="536"/>
      <c r="F22" s="537"/>
      <c r="G22" s="538"/>
      <c r="H22" s="25" t="s">
        <v>178</v>
      </c>
      <c r="J22" s="539"/>
      <c r="K22" s="20">
        <f>G9</f>
        <v>4</v>
      </c>
      <c r="L22" s="23" t="s">
        <v>19</v>
      </c>
      <c r="M22" s="22">
        <f>E9</f>
        <v>3</v>
      </c>
      <c r="N22" s="555"/>
      <c r="O22" s="557"/>
      <c r="P22" s="559"/>
      <c r="Q22" s="20">
        <f>E17</f>
        <v>0</v>
      </c>
      <c r="R22" s="23" t="s">
        <v>19</v>
      </c>
      <c r="S22" s="22">
        <f>G17</f>
        <v>3</v>
      </c>
      <c r="T22" s="495"/>
      <c r="U22" s="547"/>
      <c r="V22" s="547"/>
      <c r="W22" s="547"/>
      <c r="X22" s="484"/>
      <c r="Y22" s="484"/>
    </row>
    <row r="23" spans="2:27" ht="28.5" customHeight="1">
      <c r="B23" s="522">
        <v>9</v>
      </c>
      <c r="C23" s="523">
        <v>0.625</v>
      </c>
      <c r="D23" s="552" t="str">
        <f>J23</f>
        <v>芳賀</v>
      </c>
      <c r="E23" s="17">
        <v>0</v>
      </c>
      <c r="F23" s="18" t="s">
        <v>10</v>
      </c>
      <c r="G23" s="19">
        <v>5</v>
      </c>
      <c r="H23" s="24" t="str">
        <f>J6</f>
        <v>Cブロック</v>
      </c>
      <c r="J23" s="539" t="s">
        <v>180</v>
      </c>
      <c r="K23" s="505" t="s">
        <v>181</v>
      </c>
      <c r="L23" s="550"/>
      <c r="M23" s="560"/>
      <c r="N23" s="505" t="s">
        <v>183</v>
      </c>
      <c r="O23" s="550"/>
      <c r="P23" s="560"/>
      <c r="Q23" s="554"/>
      <c r="R23" s="556"/>
      <c r="S23" s="558"/>
      <c r="T23" s="494">
        <f>IF(ISBLANK(E7),"",COUNTIF(K23:Q23,"○")*3+COUNTIF(K23:Q23,"△"))</f>
        <v>6</v>
      </c>
      <c r="U23" s="546">
        <f>K24+N24</f>
        <v>7</v>
      </c>
      <c r="V23" s="546">
        <f>M24+P24</f>
        <v>0</v>
      </c>
      <c r="W23" s="546">
        <f>U23-V23</f>
        <v>7</v>
      </c>
      <c r="X23" s="483">
        <f>T23*1000+W23*10+U23</f>
        <v>6077</v>
      </c>
      <c r="Y23" s="483">
        <f>IF(ISBLANK(E9),"",RANK(X23:X28,X23:X28))</f>
        <v>1</v>
      </c>
    </row>
    <row r="24" spans="2:27" s="26" customFormat="1" ht="28.5" customHeight="1">
      <c r="B24" s="522"/>
      <c r="C24" s="524"/>
      <c r="D24" s="553"/>
      <c r="E24" s="536"/>
      <c r="F24" s="537"/>
      <c r="G24" s="538"/>
      <c r="H24" s="25" t="s">
        <v>178</v>
      </c>
      <c r="I24" s="1"/>
      <c r="J24" s="539"/>
      <c r="K24" s="20">
        <f>G13</f>
        <v>4</v>
      </c>
      <c r="L24" s="23" t="s">
        <v>19</v>
      </c>
      <c r="M24" s="22">
        <f>E13</f>
        <v>0</v>
      </c>
      <c r="N24" s="20">
        <f>G17</f>
        <v>3</v>
      </c>
      <c r="O24" s="23" t="s">
        <v>19</v>
      </c>
      <c r="P24" s="22">
        <f>E17</f>
        <v>0</v>
      </c>
      <c r="Q24" s="555"/>
      <c r="R24" s="557"/>
      <c r="S24" s="559"/>
      <c r="T24" s="495"/>
      <c r="U24" s="547"/>
      <c r="V24" s="547"/>
      <c r="W24" s="547"/>
      <c r="X24" s="484"/>
      <c r="Y24" s="484"/>
    </row>
    <row r="25" spans="2:27" s="26" customFormat="1" ht="17.25" customHeight="1">
      <c r="B25" s="27"/>
      <c r="C25" s="27"/>
      <c r="D25" s="27"/>
      <c r="J25" s="8"/>
      <c r="Y25" s="8"/>
    </row>
    <row r="26" spans="2:27" s="26" customFormat="1" ht="17.25" customHeight="1">
      <c r="D26" s="28"/>
      <c r="E26" s="29" t="s">
        <v>15</v>
      </c>
      <c r="F26" s="28"/>
      <c r="G26" s="28"/>
      <c r="H26" s="30"/>
      <c r="I26" s="31"/>
      <c r="J26" s="562"/>
      <c r="K26" s="562"/>
      <c r="L26" s="562"/>
      <c r="M26" s="562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7" s="26" customFormat="1" ht="27.75" customHeight="1">
      <c r="D27" s="32"/>
      <c r="E27" s="33" t="s">
        <v>32</v>
      </c>
      <c r="F27" s="34" t="s">
        <v>33</v>
      </c>
      <c r="G27" s="35"/>
      <c r="H27" s="561" t="str">
        <f>J8</f>
        <v>ＦＣ前橋南</v>
      </c>
      <c r="I27" s="561"/>
      <c r="J27" s="561"/>
      <c r="K27" s="561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32"/>
      <c r="E28" s="33" t="s">
        <v>35</v>
      </c>
      <c r="F28" s="34" t="s">
        <v>33</v>
      </c>
      <c r="G28" s="35"/>
      <c r="H28" s="561" t="s">
        <v>184</v>
      </c>
      <c r="I28" s="561"/>
      <c r="J28" s="561"/>
      <c r="K28" s="561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32"/>
      <c r="E29" s="33" t="s">
        <v>37</v>
      </c>
      <c r="F29" s="34" t="s">
        <v>33</v>
      </c>
      <c r="G29" s="35"/>
      <c r="H29" s="561" t="s">
        <v>185</v>
      </c>
      <c r="I29" s="561"/>
      <c r="J29" s="561"/>
      <c r="K29" s="561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32"/>
      <c r="E30" s="33" t="s">
        <v>39</v>
      </c>
      <c r="F30" s="34" t="s">
        <v>33</v>
      </c>
      <c r="G30" s="35"/>
      <c r="H30" s="561" t="s">
        <v>186</v>
      </c>
      <c r="I30" s="561"/>
      <c r="J30" s="561"/>
      <c r="K30" s="561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32"/>
      <c r="E31" s="33" t="s">
        <v>41</v>
      </c>
      <c r="F31" s="34" t="s">
        <v>33</v>
      </c>
      <c r="G31" s="35"/>
      <c r="H31" s="561" t="s">
        <v>187</v>
      </c>
      <c r="I31" s="561"/>
      <c r="J31" s="561"/>
      <c r="K31" s="561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32"/>
      <c r="E32" s="33" t="s">
        <v>43</v>
      </c>
      <c r="F32" s="34" t="s">
        <v>33</v>
      </c>
      <c r="G32" s="35"/>
      <c r="H32" s="561" t="s">
        <v>188</v>
      </c>
      <c r="I32" s="561"/>
      <c r="J32" s="561"/>
      <c r="K32" s="561"/>
      <c r="L32" s="30"/>
      <c r="M32" s="30"/>
      <c r="N32" s="30"/>
      <c r="O32" s="30"/>
      <c r="P32" s="30"/>
      <c r="Q32" s="30"/>
      <c r="R32" s="30"/>
      <c r="S32" s="36"/>
      <c r="T32" s="40"/>
      <c r="U32" s="3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1"/>
      <c r="X33" s="31"/>
      <c r="Y33" s="3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B21:B22"/>
    <mergeCell ref="C21:C22"/>
    <mergeCell ref="D21:D22"/>
    <mergeCell ref="J21:J22"/>
    <mergeCell ref="K21:M21"/>
    <mergeCell ref="N21:N22"/>
    <mergeCell ref="O21:O22"/>
    <mergeCell ref="P21:P22"/>
    <mergeCell ref="B19:B20"/>
    <mergeCell ref="C19:C20"/>
    <mergeCell ref="D19:D20"/>
    <mergeCell ref="J19:J20"/>
    <mergeCell ref="K19:K20"/>
    <mergeCell ref="L19:L20"/>
    <mergeCell ref="M19:M20"/>
    <mergeCell ref="N19:P19"/>
    <mergeCell ref="Y21:Y22"/>
    <mergeCell ref="E22:G22"/>
    <mergeCell ref="T21:T22"/>
    <mergeCell ref="U21:U22"/>
    <mergeCell ref="V21:V22"/>
    <mergeCell ref="W21:W22"/>
    <mergeCell ref="X21:X22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Q19:S19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Q10:S10"/>
    <mergeCell ref="T10:T11"/>
    <mergeCell ref="T8:T9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B9:B10"/>
    <mergeCell ref="C9:C10"/>
    <mergeCell ref="D9:D10"/>
    <mergeCell ref="H9:H10"/>
    <mergeCell ref="E10:G10"/>
    <mergeCell ref="J10:J11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8" customWidth="1"/>
    <col min="11" max="19" width="2.875" style="1" customWidth="1"/>
    <col min="20" max="20" width="5.25" style="6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8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476" t="s">
        <v>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3" t="s">
        <v>2</v>
      </c>
      <c r="X3" s="4"/>
      <c r="Y3" s="4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6" customFormat="1" ht="27.75" customHeight="1">
      <c r="B5" s="531" t="s">
        <v>4</v>
      </c>
      <c r="C5" s="531"/>
      <c r="D5" s="531"/>
      <c r="E5" s="531"/>
      <c r="F5" s="531"/>
      <c r="G5" s="531"/>
      <c r="H5" s="7" t="s">
        <v>5</v>
      </c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9" t="s">
        <v>6</v>
      </c>
      <c r="U5" s="1"/>
      <c r="V5" s="1"/>
      <c r="W5" s="1"/>
      <c r="X5" s="1"/>
      <c r="Y5" s="8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6"/>
      <c r="J6" s="532" t="s">
        <v>8</v>
      </c>
      <c r="K6" s="532"/>
      <c r="L6" s="532"/>
      <c r="M6" s="533"/>
      <c r="N6" s="6"/>
      <c r="O6" s="6"/>
      <c r="P6" s="6"/>
      <c r="Q6" s="6"/>
      <c r="R6" s="6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ブレッツ</v>
      </c>
      <c r="E7" s="11">
        <v>1</v>
      </c>
      <c r="F7" s="12" t="s">
        <v>10</v>
      </c>
      <c r="G7" s="13">
        <v>1</v>
      </c>
      <c r="H7" s="525" t="str">
        <f>J10</f>
        <v>コリエンテ</v>
      </c>
      <c r="J7" s="14"/>
      <c r="K7" s="526" t="str">
        <f>J8</f>
        <v>ブレッツ</v>
      </c>
      <c r="L7" s="527"/>
      <c r="M7" s="528"/>
      <c r="N7" s="526" t="str">
        <f>J10</f>
        <v>コリエンテ</v>
      </c>
      <c r="O7" s="527"/>
      <c r="P7" s="528"/>
      <c r="Q7" s="526" t="str">
        <f>J12</f>
        <v>ヴォラーレ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16" t="s">
        <v>15</v>
      </c>
    </row>
    <row r="8" spans="1:26" ht="28.5" customHeight="1">
      <c r="B8" s="522"/>
      <c r="C8" s="524"/>
      <c r="D8" s="525"/>
      <c r="E8" s="536"/>
      <c r="F8" s="537"/>
      <c r="G8" s="538"/>
      <c r="H8" s="525"/>
      <c r="J8" s="563" t="s">
        <v>16</v>
      </c>
      <c r="K8" s="540"/>
      <c r="L8" s="541"/>
      <c r="M8" s="542"/>
      <c r="N8" s="543" t="s">
        <v>17</v>
      </c>
      <c r="O8" s="544"/>
      <c r="P8" s="545"/>
      <c r="Q8" s="543" t="s">
        <v>192</v>
      </c>
      <c r="R8" s="544"/>
      <c r="S8" s="545"/>
      <c r="T8" s="494">
        <f>IF(ISBLANK(E7),"",COUNTIF(K8:Q8,"○")*3+COUNTIF(K8:Q8,"△"))</f>
        <v>1</v>
      </c>
      <c r="U8" s="535">
        <f>N9+Q9</f>
        <v>1</v>
      </c>
      <c r="V8" s="535">
        <f>P9+S9</f>
        <v>2</v>
      </c>
      <c r="W8" s="535">
        <f>U8-V8</f>
        <v>-1</v>
      </c>
      <c r="X8" s="483">
        <f>T8*1000+W8*10+U8</f>
        <v>991</v>
      </c>
      <c r="Y8" s="483">
        <f>IF(ISBLANK(E7),"",RANK(X8:X13,X8:X13))</f>
        <v>2</v>
      </c>
    </row>
    <row r="9" spans="1:26" ht="28.5" customHeight="1">
      <c r="B9" s="522">
        <v>2</v>
      </c>
      <c r="C9" s="523">
        <v>0.40625</v>
      </c>
      <c r="D9" s="525" t="str">
        <f>J19</f>
        <v>荒子</v>
      </c>
      <c r="E9" s="17">
        <v>2</v>
      </c>
      <c r="F9" s="18" t="s">
        <v>10</v>
      </c>
      <c r="G9" s="19">
        <v>1</v>
      </c>
      <c r="H9" s="525" t="str">
        <f>J21</f>
        <v>オール東</v>
      </c>
      <c r="J9" s="539"/>
      <c r="K9" s="540"/>
      <c r="L9" s="541"/>
      <c r="M9" s="542"/>
      <c r="N9" s="20">
        <f>E7</f>
        <v>1</v>
      </c>
      <c r="O9" s="21" t="s">
        <v>18</v>
      </c>
      <c r="P9" s="22">
        <f>G7</f>
        <v>1</v>
      </c>
      <c r="Q9" s="20">
        <f>E11</f>
        <v>0</v>
      </c>
      <c r="R9" s="23" t="s">
        <v>19</v>
      </c>
      <c r="S9" s="22">
        <f>G11</f>
        <v>1</v>
      </c>
      <c r="T9" s="495"/>
      <c r="U9" s="535"/>
      <c r="V9" s="535"/>
      <c r="W9" s="535"/>
      <c r="X9" s="484"/>
      <c r="Y9" s="484"/>
    </row>
    <row r="10" spans="1:26" ht="28.5" customHeight="1">
      <c r="B10" s="522"/>
      <c r="C10" s="524"/>
      <c r="D10" s="525"/>
      <c r="E10" s="536"/>
      <c r="F10" s="537"/>
      <c r="G10" s="538"/>
      <c r="H10" s="525"/>
      <c r="J10" s="563" t="s">
        <v>20</v>
      </c>
      <c r="K10" s="543" t="s">
        <v>21</v>
      </c>
      <c r="L10" s="544"/>
      <c r="M10" s="545"/>
      <c r="N10" s="540"/>
      <c r="O10" s="541"/>
      <c r="P10" s="542"/>
      <c r="Q10" s="543" t="s">
        <v>191</v>
      </c>
      <c r="R10" s="544"/>
      <c r="S10" s="545"/>
      <c r="T10" s="494">
        <f>IF(ISBLANK(E7),"",COUNTIF(K10:Q10,"○")*3+COUNTIF(K10:Q10,"△"))</f>
        <v>1</v>
      </c>
      <c r="U10" s="535">
        <f>K11+Q11</f>
        <v>1</v>
      </c>
      <c r="V10" s="535">
        <f>M11+S11</f>
        <v>7</v>
      </c>
      <c r="W10" s="535">
        <f>U10-V10</f>
        <v>-6</v>
      </c>
      <c r="X10" s="483">
        <f>T10*1000+W10*10+U10</f>
        <v>941</v>
      </c>
      <c r="Y10" s="483">
        <f>IF(ISBLANK(E7),"",RANK(X8:X13,X8:X13))</f>
        <v>3</v>
      </c>
    </row>
    <row r="11" spans="1:26" ht="28.5" customHeight="1">
      <c r="B11" s="522">
        <v>3</v>
      </c>
      <c r="C11" s="523">
        <v>0.4375</v>
      </c>
      <c r="D11" s="525" t="str">
        <f>EF!J8</f>
        <v>ブレッツ</v>
      </c>
      <c r="E11" s="17">
        <v>0</v>
      </c>
      <c r="F11" s="18" t="s">
        <v>10</v>
      </c>
      <c r="G11" s="19">
        <v>1</v>
      </c>
      <c r="H11" s="525" t="str">
        <f>J12</f>
        <v>ヴォラーレ</v>
      </c>
      <c r="J11" s="539"/>
      <c r="K11" s="20">
        <f>G7</f>
        <v>1</v>
      </c>
      <c r="L11" s="23" t="s">
        <v>19</v>
      </c>
      <c r="M11" s="22">
        <f>E7</f>
        <v>1</v>
      </c>
      <c r="N11" s="540"/>
      <c r="O11" s="541"/>
      <c r="P11" s="542"/>
      <c r="Q11" s="20">
        <f>E15</f>
        <v>0</v>
      </c>
      <c r="R11" s="23" t="s">
        <v>19</v>
      </c>
      <c r="S11" s="22">
        <f>G15</f>
        <v>6</v>
      </c>
      <c r="T11" s="495"/>
      <c r="U11" s="535"/>
      <c r="V11" s="535"/>
      <c r="W11" s="535"/>
      <c r="X11" s="484"/>
      <c r="Y11" s="484"/>
    </row>
    <row r="12" spans="1:26" ht="28.5" customHeight="1">
      <c r="B12" s="522"/>
      <c r="C12" s="524"/>
      <c r="D12" s="525"/>
      <c r="E12" s="536"/>
      <c r="F12" s="537"/>
      <c r="G12" s="538"/>
      <c r="H12" s="525"/>
      <c r="J12" s="563" t="s">
        <v>22</v>
      </c>
      <c r="K12" s="543" t="s">
        <v>23</v>
      </c>
      <c r="L12" s="544"/>
      <c r="M12" s="545"/>
      <c r="N12" s="543" t="s">
        <v>23</v>
      </c>
      <c r="O12" s="544"/>
      <c r="P12" s="545"/>
      <c r="Q12" s="540"/>
      <c r="R12" s="541"/>
      <c r="S12" s="542"/>
      <c r="T12" s="494">
        <f>IF(ISBLANK(E7),"",COUNTIF(K12:Q12,"○")*3+COUNTIF(K12:Q12,"△"))</f>
        <v>6</v>
      </c>
      <c r="U12" s="535">
        <f>K13+N13</f>
        <v>7</v>
      </c>
      <c r="V12" s="535">
        <f>M13+P13</f>
        <v>0</v>
      </c>
      <c r="W12" s="535">
        <f>U12-V12</f>
        <v>7</v>
      </c>
      <c r="X12" s="483">
        <f>T12*1000+W12*10+U12</f>
        <v>6077</v>
      </c>
      <c r="Y12" s="483">
        <f>IF(ISBLANK(E7),"",RANK(X8:X13,X8:X13))</f>
        <v>1</v>
      </c>
    </row>
    <row r="13" spans="1:26" ht="28.5" customHeight="1">
      <c r="B13" s="522">
        <v>4</v>
      </c>
      <c r="C13" s="523">
        <v>0.46875</v>
      </c>
      <c r="D13" s="525" t="str">
        <f>J19</f>
        <v>荒子</v>
      </c>
      <c r="E13" s="17">
        <v>4</v>
      </c>
      <c r="F13" s="18" t="s">
        <v>10</v>
      </c>
      <c r="G13" s="19">
        <v>1</v>
      </c>
      <c r="H13" s="525" t="str">
        <f>J23</f>
        <v>朝倉</v>
      </c>
      <c r="J13" s="539"/>
      <c r="K13" s="20">
        <f>G11</f>
        <v>1</v>
      </c>
      <c r="L13" s="23" t="s">
        <v>19</v>
      </c>
      <c r="M13" s="22">
        <f>E11</f>
        <v>0</v>
      </c>
      <c r="N13" s="20">
        <f>G15</f>
        <v>6</v>
      </c>
      <c r="O13" s="23" t="s">
        <v>19</v>
      </c>
      <c r="P13" s="22">
        <f>E15</f>
        <v>0</v>
      </c>
      <c r="Q13" s="540"/>
      <c r="R13" s="541"/>
      <c r="S13" s="542"/>
      <c r="T13" s="495"/>
      <c r="U13" s="535"/>
      <c r="V13" s="535"/>
      <c r="W13" s="535"/>
      <c r="X13" s="484"/>
      <c r="Y13" s="484"/>
    </row>
    <row r="14" spans="1:26" ht="28.5" customHeight="1">
      <c r="B14" s="522"/>
      <c r="C14" s="524"/>
      <c r="D14" s="525"/>
      <c r="E14" s="536"/>
      <c r="F14" s="537"/>
      <c r="G14" s="538"/>
      <c r="H14" s="525"/>
    </row>
    <row r="15" spans="1:26" ht="28.5" customHeight="1">
      <c r="B15" s="522">
        <v>5</v>
      </c>
      <c r="C15" s="523">
        <v>0.5</v>
      </c>
      <c r="D15" s="525" t="str">
        <f>J10</f>
        <v>コリエンテ</v>
      </c>
      <c r="E15" s="17">
        <v>0</v>
      </c>
      <c r="F15" s="18" t="s">
        <v>10</v>
      </c>
      <c r="G15" s="19">
        <v>6</v>
      </c>
      <c r="H15" s="525" t="str">
        <f>J12</f>
        <v>ヴォラーレ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36"/>
      <c r="F16" s="537"/>
      <c r="G16" s="538"/>
      <c r="H16" s="525"/>
    </row>
    <row r="17" spans="2:27" ht="28.5" customHeight="1">
      <c r="B17" s="522">
        <v>6</v>
      </c>
      <c r="C17" s="523">
        <v>0.53125</v>
      </c>
      <c r="D17" s="525" t="str">
        <f>J21</f>
        <v>オール東</v>
      </c>
      <c r="E17" s="17">
        <v>6</v>
      </c>
      <c r="F17" s="18" t="s">
        <v>10</v>
      </c>
      <c r="G17" s="19">
        <v>1</v>
      </c>
      <c r="H17" s="525" t="str">
        <f>J23</f>
        <v>朝倉</v>
      </c>
      <c r="J17" s="532" t="s">
        <v>24</v>
      </c>
      <c r="K17" s="532"/>
      <c r="L17" s="532"/>
      <c r="M17" s="533"/>
      <c r="N17" s="6"/>
      <c r="O17" s="6"/>
      <c r="P17" s="6"/>
      <c r="Q17" s="6"/>
      <c r="R17" s="6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36"/>
      <c r="F18" s="537"/>
      <c r="G18" s="538"/>
      <c r="H18" s="525"/>
      <c r="J18" s="14"/>
      <c r="K18" s="526" t="str">
        <f>J19</f>
        <v>荒子</v>
      </c>
      <c r="L18" s="527"/>
      <c r="M18" s="528"/>
      <c r="N18" s="526" t="str">
        <f>J21</f>
        <v>オール東</v>
      </c>
      <c r="O18" s="527"/>
      <c r="P18" s="528"/>
      <c r="Q18" s="526" t="str">
        <f>J23</f>
        <v>朝倉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16" t="s">
        <v>15</v>
      </c>
    </row>
    <row r="19" spans="2:27" ht="28.5" customHeight="1">
      <c r="B19" s="522">
        <v>7</v>
      </c>
      <c r="C19" s="523">
        <v>0.5625</v>
      </c>
      <c r="D19" s="552" t="str">
        <f>J19</f>
        <v>荒子</v>
      </c>
      <c r="E19" s="17">
        <v>0</v>
      </c>
      <c r="F19" s="18" t="s">
        <v>10</v>
      </c>
      <c r="G19" s="19">
        <v>0</v>
      </c>
      <c r="H19" s="24" t="s">
        <v>25</v>
      </c>
      <c r="J19" s="539" t="s">
        <v>26</v>
      </c>
      <c r="K19" s="554"/>
      <c r="L19" s="556"/>
      <c r="M19" s="558"/>
      <c r="N19" s="543" t="s">
        <v>27</v>
      </c>
      <c r="O19" s="544"/>
      <c r="P19" s="545"/>
      <c r="Q19" s="505" t="s">
        <v>27</v>
      </c>
      <c r="R19" s="550"/>
      <c r="S19" s="551"/>
      <c r="T19" s="494">
        <f>IF(ISBLANK(E7),"",COUNTIF(K19:Q19,"○")*3+COUNTIF(K19:Q19,"△"))</f>
        <v>6</v>
      </c>
      <c r="U19" s="546">
        <f>N20+Q20</f>
        <v>6</v>
      </c>
      <c r="V19" s="546">
        <f>P20+S20</f>
        <v>2</v>
      </c>
      <c r="W19" s="546">
        <f>U19-V19</f>
        <v>4</v>
      </c>
      <c r="X19" s="483">
        <f>T19*1000+W19*10+U19</f>
        <v>6046</v>
      </c>
      <c r="Y19" s="483">
        <f>IF(ISBLANK(E9),"",RANK(X19:X24,X19:X24))</f>
        <v>1</v>
      </c>
    </row>
    <row r="20" spans="2:27" ht="28.5" customHeight="1">
      <c r="B20" s="522"/>
      <c r="C20" s="524"/>
      <c r="D20" s="553"/>
      <c r="E20" s="564" t="s">
        <v>28</v>
      </c>
      <c r="F20" s="565"/>
      <c r="G20" s="566"/>
      <c r="H20" s="25"/>
      <c r="J20" s="539"/>
      <c r="K20" s="555"/>
      <c r="L20" s="557"/>
      <c r="M20" s="559"/>
      <c r="N20" s="20">
        <f>E9</f>
        <v>2</v>
      </c>
      <c r="O20" s="23" t="s">
        <v>19</v>
      </c>
      <c r="P20" s="22">
        <f>G9</f>
        <v>1</v>
      </c>
      <c r="Q20" s="20">
        <f>E13</f>
        <v>4</v>
      </c>
      <c r="R20" s="23" t="s">
        <v>19</v>
      </c>
      <c r="S20" s="22">
        <f>G13</f>
        <v>1</v>
      </c>
      <c r="T20" s="495"/>
      <c r="U20" s="547"/>
      <c r="V20" s="547"/>
      <c r="W20" s="547"/>
      <c r="X20" s="484"/>
      <c r="Y20" s="484"/>
    </row>
    <row r="21" spans="2:27" ht="28.5" customHeight="1">
      <c r="B21" s="522">
        <v>8</v>
      </c>
      <c r="C21" s="523">
        <v>0.59375</v>
      </c>
      <c r="D21" s="552" t="str">
        <f>J21</f>
        <v>オール東</v>
      </c>
      <c r="E21" s="17">
        <v>1</v>
      </c>
      <c r="F21" s="18" t="s">
        <v>10</v>
      </c>
      <c r="G21" s="19">
        <v>3</v>
      </c>
      <c r="H21" s="24" t="s">
        <v>29</v>
      </c>
      <c r="J21" s="539" t="s">
        <v>30</v>
      </c>
      <c r="K21" s="505" t="s">
        <v>191</v>
      </c>
      <c r="L21" s="550"/>
      <c r="M21" s="560"/>
      <c r="N21" s="554"/>
      <c r="O21" s="556"/>
      <c r="P21" s="558"/>
      <c r="Q21" s="543" t="s">
        <v>67</v>
      </c>
      <c r="R21" s="544"/>
      <c r="S21" s="545"/>
      <c r="T21" s="494">
        <f>IF(ISBLANK(E7),"",COUNTIF(K21:Q21,"○")*3+COUNTIF(K21:Q21,"△"))</f>
        <v>3</v>
      </c>
      <c r="U21" s="546">
        <f>K22+Q22</f>
        <v>7</v>
      </c>
      <c r="V21" s="546">
        <f>M22+S22</f>
        <v>3</v>
      </c>
      <c r="W21" s="546">
        <f>U21-V21</f>
        <v>4</v>
      </c>
      <c r="X21" s="483">
        <f>T21*1000+W21*10+U21</f>
        <v>3047</v>
      </c>
      <c r="Y21" s="483">
        <f>IF(ISBLANK(E9),"",RANK(X19:X24,X19:X24))</f>
        <v>2</v>
      </c>
    </row>
    <row r="22" spans="2:27" ht="28.5" customHeight="1">
      <c r="B22" s="522"/>
      <c r="C22" s="524"/>
      <c r="D22" s="553"/>
      <c r="E22" s="536"/>
      <c r="F22" s="537"/>
      <c r="G22" s="538"/>
      <c r="H22" s="25"/>
      <c r="J22" s="539"/>
      <c r="K22" s="20">
        <f>G9</f>
        <v>1</v>
      </c>
      <c r="L22" s="23" t="s">
        <v>19</v>
      </c>
      <c r="M22" s="22">
        <f>E9</f>
        <v>2</v>
      </c>
      <c r="N22" s="555"/>
      <c r="O22" s="557"/>
      <c r="P22" s="559"/>
      <c r="Q22" s="20">
        <f>E17</f>
        <v>6</v>
      </c>
      <c r="R22" s="23" t="s">
        <v>19</v>
      </c>
      <c r="S22" s="22">
        <f>G17</f>
        <v>1</v>
      </c>
      <c r="T22" s="495"/>
      <c r="U22" s="547"/>
      <c r="V22" s="547"/>
      <c r="W22" s="547"/>
      <c r="X22" s="484"/>
      <c r="Y22" s="484"/>
    </row>
    <row r="23" spans="2:27" ht="28.5" customHeight="1">
      <c r="B23" s="522">
        <v>9</v>
      </c>
      <c r="C23" s="523">
        <v>0.625</v>
      </c>
      <c r="D23" s="552" t="str">
        <f>J23</f>
        <v>朝倉</v>
      </c>
      <c r="E23" s="17">
        <v>3</v>
      </c>
      <c r="F23" s="18" t="s">
        <v>10</v>
      </c>
      <c r="G23" s="19">
        <v>1</v>
      </c>
      <c r="H23" s="24" t="s">
        <v>20</v>
      </c>
      <c r="J23" s="539" t="s">
        <v>31</v>
      </c>
      <c r="K23" s="505" t="s">
        <v>191</v>
      </c>
      <c r="L23" s="550"/>
      <c r="M23" s="560"/>
      <c r="N23" s="505" t="s">
        <v>191</v>
      </c>
      <c r="O23" s="550"/>
      <c r="P23" s="560"/>
      <c r="Q23" s="554"/>
      <c r="R23" s="556"/>
      <c r="S23" s="558"/>
      <c r="T23" s="494">
        <f>IF(ISBLANK(E7),"",COUNTIF(K23:Q23,"○")*3+COUNTIF(K23:Q23,"△"))</f>
        <v>0</v>
      </c>
      <c r="U23" s="546">
        <f>K24+N24</f>
        <v>2</v>
      </c>
      <c r="V23" s="546">
        <f>M24+P24</f>
        <v>10</v>
      </c>
      <c r="W23" s="546">
        <f>U23-V23</f>
        <v>-8</v>
      </c>
      <c r="X23" s="483">
        <f>T23*1000+W23*10+U23</f>
        <v>-78</v>
      </c>
      <c r="Y23" s="483">
        <v>3</v>
      </c>
    </row>
    <row r="24" spans="2:27" s="26" customFormat="1" ht="28.5" customHeight="1">
      <c r="B24" s="522"/>
      <c r="C24" s="524"/>
      <c r="D24" s="553"/>
      <c r="E24" s="536"/>
      <c r="F24" s="537"/>
      <c r="G24" s="538"/>
      <c r="H24" s="25"/>
      <c r="I24" s="1"/>
      <c r="J24" s="539"/>
      <c r="K24" s="20">
        <f>G13</f>
        <v>1</v>
      </c>
      <c r="L24" s="23" t="s">
        <v>19</v>
      </c>
      <c r="M24" s="22">
        <f>E13</f>
        <v>4</v>
      </c>
      <c r="N24" s="20">
        <f>G17</f>
        <v>1</v>
      </c>
      <c r="O24" s="23" t="s">
        <v>19</v>
      </c>
      <c r="P24" s="22">
        <f>E17</f>
        <v>6</v>
      </c>
      <c r="Q24" s="555"/>
      <c r="R24" s="557"/>
      <c r="S24" s="559"/>
      <c r="T24" s="495"/>
      <c r="U24" s="547"/>
      <c r="V24" s="547"/>
      <c r="W24" s="547"/>
      <c r="X24" s="484"/>
      <c r="Y24" s="484"/>
    </row>
    <row r="25" spans="2:27" s="26" customFormat="1" ht="17.25" customHeight="1">
      <c r="B25" s="27"/>
      <c r="C25" s="27"/>
      <c r="D25" s="27"/>
      <c r="J25" s="8"/>
      <c r="Y25" s="8"/>
    </row>
    <row r="26" spans="2:27" s="26" customFormat="1" ht="17.25" customHeight="1">
      <c r="D26" s="28"/>
      <c r="E26" s="29" t="s">
        <v>15</v>
      </c>
      <c r="F26" s="28"/>
      <c r="G26" s="28"/>
      <c r="H26" s="30"/>
      <c r="I26" s="31"/>
      <c r="J26" s="562"/>
      <c r="K26" s="562"/>
      <c r="L26" s="562"/>
      <c r="M26" s="562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7" s="26" customFormat="1" ht="27.75" customHeight="1">
      <c r="D27" s="32"/>
      <c r="E27" s="33" t="s">
        <v>32</v>
      </c>
      <c r="F27" s="34" t="s">
        <v>33</v>
      </c>
      <c r="G27" s="35"/>
      <c r="H27" s="568" t="s">
        <v>34</v>
      </c>
      <c r="I27" s="561"/>
      <c r="J27" s="561"/>
      <c r="K27" s="561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32"/>
      <c r="E28" s="33" t="s">
        <v>35</v>
      </c>
      <c r="F28" s="34" t="s">
        <v>33</v>
      </c>
      <c r="G28" s="35"/>
      <c r="H28" s="568" t="s">
        <v>36</v>
      </c>
      <c r="I28" s="561"/>
      <c r="J28" s="561"/>
      <c r="K28" s="561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32"/>
      <c r="E29" s="33" t="s">
        <v>37</v>
      </c>
      <c r="F29" s="34" t="s">
        <v>33</v>
      </c>
      <c r="G29" s="35"/>
      <c r="H29" s="568" t="s">
        <v>38</v>
      </c>
      <c r="I29" s="561"/>
      <c r="J29" s="561"/>
      <c r="K29" s="561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32"/>
      <c r="E30" s="33" t="s">
        <v>39</v>
      </c>
      <c r="F30" s="34" t="s">
        <v>33</v>
      </c>
      <c r="G30" s="35"/>
      <c r="H30" s="567" t="s">
        <v>40</v>
      </c>
      <c r="I30" s="561"/>
      <c r="J30" s="561"/>
      <c r="K30" s="561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32"/>
      <c r="E31" s="33" t="s">
        <v>41</v>
      </c>
      <c r="F31" s="34" t="s">
        <v>33</v>
      </c>
      <c r="G31" s="35"/>
      <c r="H31" s="567" t="s">
        <v>42</v>
      </c>
      <c r="I31" s="561"/>
      <c r="J31" s="561"/>
      <c r="K31" s="561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32"/>
      <c r="E32" s="33" t="s">
        <v>43</v>
      </c>
      <c r="F32" s="34" t="s">
        <v>33</v>
      </c>
      <c r="G32" s="35"/>
      <c r="H32" s="568" t="s">
        <v>44</v>
      </c>
      <c r="I32" s="561"/>
      <c r="J32" s="561"/>
      <c r="K32" s="561"/>
      <c r="L32" s="30"/>
      <c r="M32" s="30"/>
      <c r="N32" s="30"/>
      <c r="O32" s="30"/>
      <c r="P32" s="30"/>
      <c r="Q32" s="30"/>
      <c r="R32" s="30"/>
      <c r="S32" s="36"/>
      <c r="T32" s="40"/>
      <c r="U32" s="3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1"/>
      <c r="X33" s="31"/>
      <c r="Y33" s="3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B21:B22"/>
    <mergeCell ref="C21:C22"/>
    <mergeCell ref="D21:D22"/>
    <mergeCell ref="J21:J22"/>
    <mergeCell ref="K21:M21"/>
    <mergeCell ref="N21:N22"/>
    <mergeCell ref="O21:O22"/>
    <mergeCell ref="P21:P22"/>
    <mergeCell ref="B19:B20"/>
    <mergeCell ref="C19:C20"/>
    <mergeCell ref="D19:D20"/>
    <mergeCell ref="J19:J20"/>
    <mergeCell ref="K19:K20"/>
    <mergeCell ref="L19:L20"/>
    <mergeCell ref="M19:M20"/>
    <mergeCell ref="N19:P19"/>
    <mergeCell ref="Y21:Y22"/>
    <mergeCell ref="E22:G22"/>
    <mergeCell ref="T21:T22"/>
    <mergeCell ref="U21:U22"/>
    <mergeCell ref="V21:V22"/>
    <mergeCell ref="W21:W22"/>
    <mergeCell ref="X21:X22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Q19:S19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Q10:S10"/>
    <mergeCell ref="T10:T11"/>
    <mergeCell ref="T8:T9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B9:B10"/>
    <mergeCell ref="C9:C10"/>
    <mergeCell ref="D9:D10"/>
    <mergeCell ref="H9:H10"/>
    <mergeCell ref="E10:G10"/>
    <mergeCell ref="J10:J11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202" customWidth="1"/>
    <col min="11" max="19" width="2.875" style="1" customWidth="1"/>
    <col min="20" max="20" width="5.25" style="204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202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569" t="s">
        <v>0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41" t="s">
        <v>303</v>
      </c>
      <c r="X3" s="42"/>
      <c r="Y3" s="42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204" customFormat="1" ht="27.75" customHeight="1">
      <c r="B5" s="531" t="s">
        <v>4</v>
      </c>
      <c r="C5" s="531"/>
      <c r="D5" s="531"/>
      <c r="E5" s="531"/>
      <c r="F5" s="531"/>
      <c r="G5" s="531"/>
      <c r="H5" s="43" t="s">
        <v>304</v>
      </c>
      <c r="I5" s="1"/>
      <c r="J5" s="202"/>
      <c r="K5" s="1"/>
      <c r="L5" s="1"/>
      <c r="M5" s="1"/>
      <c r="N5" s="1"/>
      <c r="O5" s="1"/>
      <c r="P5" s="1"/>
      <c r="Q5" s="1"/>
      <c r="R5" s="1"/>
      <c r="S5" s="1"/>
      <c r="T5" s="44" t="s">
        <v>6</v>
      </c>
      <c r="U5" s="1"/>
      <c r="V5" s="1"/>
      <c r="W5" s="1"/>
      <c r="X5" s="1"/>
      <c r="Y5" s="202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204"/>
      <c r="J6" s="532" t="s">
        <v>305</v>
      </c>
      <c r="K6" s="532"/>
      <c r="L6" s="532"/>
      <c r="M6" s="533"/>
      <c r="N6" s="204"/>
      <c r="O6" s="204"/>
      <c r="P6" s="204"/>
      <c r="Q6" s="204"/>
      <c r="R6" s="204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下川</v>
      </c>
      <c r="E7" s="45">
        <v>0</v>
      </c>
      <c r="F7" s="46" t="s">
        <v>10</v>
      </c>
      <c r="G7" s="47">
        <v>1</v>
      </c>
      <c r="H7" s="525" t="str">
        <f>J10</f>
        <v>赤堀</v>
      </c>
      <c r="J7" s="203"/>
      <c r="K7" s="526" t="str">
        <f>J8</f>
        <v>下川</v>
      </c>
      <c r="L7" s="527"/>
      <c r="M7" s="528"/>
      <c r="N7" s="526" t="str">
        <f>J10</f>
        <v>赤堀</v>
      </c>
      <c r="O7" s="527"/>
      <c r="P7" s="528"/>
      <c r="Q7" s="526" t="str">
        <f>J12</f>
        <v>アミーゴ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48" t="s">
        <v>15</v>
      </c>
    </row>
    <row r="8" spans="1:26" ht="28.5" customHeight="1">
      <c r="B8" s="522"/>
      <c r="C8" s="524"/>
      <c r="D8" s="525"/>
      <c r="E8" s="570"/>
      <c r="F8" s="571"/>
      <c r="G8" s="572"/>
      <c r="H8" s="525"/>
      <c r="J8" s="573" t="s">
        <v>306</v>
      </c>
      <c r="K8" s="540"/>
      <c r="L8" s="541"/>
      <c r="M8" s="542"/>
      <c r="N8" s="574" t="s">
        <v>301</v>
      </c>
      <c r="O8" s="575"/>
      <c r="P8" s="576"/>
      <c r="Q8" s="574" t="s">
        <v>299</v>
      </c>
      <c r="R8" s="575"/>
      <c r="S8" s="577"/>
      <c r="T8" s="494">
        <f>IF(ISBLANK(E7),"",COUNTIF(K8:Q8,"○")*3+COUNTIF(K8:Q8,"△"))</f>
        <v>3</v>
      </c>
      <c r="U8" s="535">
        <f>K9+N9</f>
        <v>0</v>
      </c>
      <c r="V8" s="535">
        <f>M9+P9</f>
        <v>1</v>
      </c>
      <c r="W8" s="535">
        <f>U8-V8</f>
        <v>-1</v>
      </c>
      <c r="X8" s="483">
        <f>T8*1000+W8*10+U8</f>
        <v>2990</v>
      </c>
      <c r="Y8" s="483">
        <f>IF(ISBLANK(E7),"",RANK(X8:X13,X8:X13))</f>
        <v>2</v>
      </c>
    </row>
    <row r="9" spans="1:26" ht="28.5" customHeight="1">
      <c r="B9" s="522">
        <v>2</v>
      </c>
      <c r="C9" s="523">
        <v>0.40625</v>
      </c>
      <c r="D9" s="525" t="str">
        <f>J19</f>
        <v>桃木</v>
      </c>
      <c r="E9" s="49">
        <v>1</v>
      </c>
      <c r="F9" s="50" t="s">
        <v>10</v>
      </c>
      <c r="G9" s="51">
        <v>8</v>
      </c>
      <c r="H9" s="525" t="str">
        <f>J21</f>
        <v>上陽</v>
      </c>
      <c r="J9" s="573"/>
      <c r="K9" s="540"/>
      <c r="L9" s="541"/>
      <c r="M9" s="542"/>
      <c r="N9" s="20">
        <f>E7</f>
        <v>0</v>
      </c>
      <c r="O9" s="21" t="s">
        <v>286</v>
      </c>
      <c r="P9" s="22">
        <f>G7</f>
        <v>1</v>
      </c>
      <c r="Q9" s="20">
        <f>E11</f>
        <v>1</v>
      </c>
      <c r="R9" s="52" t="s">
        <v>19</v>
      </c>
      <c r="S9" s="22">
        <f>G11</f>
        <v>0</v>
      </c>
      <c r="T9" s="495"/>
      <c r="U9" s="535"/>
      <c r="V9" s="535"/>
      <c r="W9" s="535"/>
      <c r="X9" s="484"/>
      <c r="Y9" s="484"/>
    </row>
    <row r="10" spans="1:26" ht="28.5" customHeight="1">
      <c r="B10" s="522"/>
      <c r="C10" s="524"/>
      <c r="D10" s="525"/>
      <c r="E10" s="570"/>
      <c r="F10" s="571"/>
      <c r="G10" s="572"/>
      <c r="H10" s="525"/>
      <c r="J10" s="573" t="s">
        <v>307</v>
      </c>
      <c r="K10" s="574" t="s">
        <v>299</v>
      </c>
      <c r="L10" s="575"/>
      <c r="M10" s="576"/>
      <c r="N10" s="540"/>
      <c r="O10" s="541"/>
      <c r="P10" s="542"/>
      <c r="Q10" s="543" t="s">
        <v>189</v>
      </c>
      <c r="R10" s="544"/>
      <c r="S10" s="545"/>
      <c r="T10" s="494">
        <f>IF(ISBLANK(E7),"",COUNTIF(K10:Q10,"○")*3+COUNTIF(K10:Q10,"△"))</f>
        <v>4</v>
      </c>
      <c r="U10" s="535">
        <f>K11+N11</f>
        <v>1</v>
      </c>
      <c r="V10" s="535">
        <f>M11+P11</f>
        <v>0</v>
      </c>
      <c r="W10" s="535">
        <f>U10-V10</f>
        <v>1</v>
      </c>
      <c r="X10" s="483">
        <f>T10*1000+W10*10+U10</f>
        <v>4011</v>
      </c>
      <c r="Y10" s="483">
        <f>IF(ISBLANK(E7),"",RANK(X8:X13,X8:X13))</f>
        <v>1</v>
      </c>
    </row>
    <row r="11" spans="1:26" ht="28.5" customHeight="1">
      <c r="B11" s="522">
        <v>3</v>
      </c>
      <c r="C11" s="523">
        <v>0.4375</v>
      </c>
      <c r="D11" s="525" t="str">
        <f>GH!J8</f>
        <v>下川</v>
      </c>
      <c r="E11" s="49">
        <v>1</v>
      </c>
      <c r="F11" s="50" t="s">
        <v>10</v>
      </c>
      <c r="G11" s="51">
        <v>0</v>
      </c>
      <c r="H11" s="525" t="str">
        <f>J12</f>
        <v>アミーゴ</v>
      </c>
      <c r="J11" s="573"/>
      <c r="K11" s="20">
        <f>G7</f>
        <v>1</v>
      </c>
      <c r="L11" s="52" t="s">
        <v>19</v>
      </c>
      <c r="M11" s="22">
        <f>E7</f>
        <v>0</v>
      </c>
      <c r="N11" s="540"/>
      <c r="O11" s="541"/>
      <c r="P11" s="542"/>
      <c r="Q11" s="20">
        <f>E15</f>
        <v>0</v>
      </c>
      <c r="R11" s="52" t="s">
        <v>19</v>
      </c>
      <c r="S11" s="22">
        <f>G15</f>
        <v>0</v>
      </c>
      <c r="T11" s="495"/>
      <c r="U11" s="535"/>
      <c r="V11" s="535"/>
      <c r="W11" s="535"/>
      <c r="X11" s="484"/>
      <c r="Y11" s="484"/>
    </row>
    <row r="12" spans="1:26" ht="28.5" customHeight="1">
      <c r="B12" s="522"/>
      <c r="C12" s="524"/>
      <c r="D12" s="525"/>
      <c r="E12" s="570"/>
      <c r="F12" s="571"/>
      <c r="G12" s="572"/>
      <c r="H12" s="525"/>
      <c r="J12" s="573" t="s">
        <v>308</v>
      </c>
      <c r="K12" s="574" t="s">
        <v>301</v>
      </c>
      <c r="L12" s="575"/>
      <c r="M12" s="576"/>
      <c r="N12" s="574" t="s">
        <v>316</v>
      </c>
      <c r="O12" s="575"/>
      <c r="P12" s="576"/>
      <c r="Q12" s="540"/>
      <c r="R12" s="541"/>
      <c r="S12" s="542"/>
      <c r="T12" s="494">
        <f>IF(ISBLANK(E7),"",COUNTIF(K12:Q12,"○")*3+COUNTIF(K12:Q12,"△"))</f>
        <v>1</v>
      </c>
      <c r="U12" s="535">
        <f>K13+N13</f>
        <v>0</v>
      </c>
      <c r="V12" s="535">
        <f>M13+P13</f>
        <v>1</v>
      </c>
      <c r="W12" s="535">
        <f>U12-V12</f>
        <v>-1</v>
      </c>
      <c r="X12" s="483">
        <f>T12*1000+W12*10+U12</f>
        <v>990</v>
      </c>
      <c r="Y12" s="483">
        <f>IF(ISBLANK(E7),"",RANK(X8:X13,X8:X13))</f>
        <v>3</v>
      </c>
    </row>
    <row r="13" spans="1:26" ht="28.5" customHeight="1">
      <c r="B13" s="522">
        <v>4</v>
      </c>
      <c r="C13" s="523">
        <v>0.46875</v>
      </c>
      <c r="D13" s="525" t="str">
        <f>J19</f>
        <v>桃木</v>
      </c>
      <c r="E13" s="49">
        <v>0</v>
      </c>
      <c r="F13" s="50" t="s">
        <v>10</v>
      </c>
      <c r="G13" s="51">
        <v>7</v>
      </c>
      <c r="H13" s="525" t="str">
        <f>J23</f>
        <v>富士見</v>
      </c>
      <c r="J13" s="573"/>
      <c r="K13" s="20">
        <f>G11</f>
        <v>0</v>
      </c>
      <c r="L13" s="52" t="s">
        <v>19</v>
      </c>
      <c r="M13" s="22">
        <f>E11</f>
        <v>1</v>
      </c>
      <c r="N13" s="20">
        <f>G15</f>
        <v>0</v>
      </c>
      <c r="O13" s="52" t="s">
        <v>19</v>
      </c>
      <c r="P13" s="22">
        <f>E15</f>
        <v>0</v>
      </c>
      <c r="Q13" s="540"/>
      <c r="R13" s="541"/>
      <c r="S13" s="542"/>
      <c r="T13" s="495"/>
      <c r="U13" s="535"/>
      <c r="V13" s="535"/>
      <c r="W13" s="535"/>
      <c r="X13" s="484"/>
      <c r="Y13" s="484"/>
    </row>
    <row r="14" spans="1:26" ht="28.5" customHeight="1">
      <c r="B14" s="522"/>
      <c r="C14" s="524"/>
      <c r="D14" s="525"/>
      <c r="E14" s="570"/>
      <c r="F14" s="571"/>
      <c r="G14" s="572"/>
      <c r="H14" s="525"/>
    </row>
    <row r="15" spans="1:26" ht="28.5" customHeight="1">
      <c r="B15" s="522">
        <v>5</v>
      </c>
      <c r="C15" s="523">
        <v>0.5</v>
      </c>
      <c r="D15" s="525" t="str">
        <f>J10</f>
        <v>赤堀</v>
      </c>
      <c r="E15" s="49">
        <v>0</v>
      </c>
      <c r="F15" s="50" t="s">
        <v>10</v>
      </c>
      <c r="G15" s="51">
        <v>0</v>
      </c>
      <c r="H15" s="525" t="str">
        <f>J8</f>
        <v>下川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70"/>
      <c r="F16" s="571"/>
      <c r="G16" s="572"/>
      <c r="H16" s="525"/>
    </row>
    <row r="17" spans="2:27" ht="28.5" customHeight="1">
      <c r="B17" s="522">
        <v>6</v>
      </c>
      <c r="C17" s="523">
        <v>0.53125</v>
      </c>
      <c r="D17" s="525" t="str">
        <f>J21</f>
        <v>上陽</v>
      </c>
      <c r="E17" s="49">
        <v>0</v>
      </c>
      <c r="F17" s="50" t="s">
        <v>10</v>
      </c>
      <c r="G17" s="51">
        <v>3</v>
      </c>
      <c r="H17" s="525" t="str">
        <f>J23</f>
        <v>富士見</v>
      </c>
      <c r="J17" s="532" t="s">
        <v>309</v>
      </c>
      <c r="K17" s="532"/>
      <c r="L17" s="532"/>
      <c r="M17" s="533"/>
      <c r="N17" s="204"/>
      <c r="O17" s="204"/>
      <c r="P17" s="204"/>
      <c r="Q17" s="204"/>
      <c r="R17" s="204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70"/>
      <c r="F18" s="571"/>
      <c r="G18" s="572"/>
      <c r="H18" s="525"/>
      <c r="J18" s="203"/>
      <c r="K18" s="526" t="str">
        <f>J19</f>
        <v>桃木</v>
      </c>
      <c r="L18" s="527"/>
      <c r="M18" s="528"/>
      <c r="N18" s="526" t="str">
        <f>J21</f>
        <v>上陽</v>
      </c>
      <c r="O18" s="527"/>
      <c r="P18" s="528"/>
      <c r="Q18" s="526" t="str">
        <f>J23</f>
        <v>富士見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48" t="s">
        <v>15</v>
      </c>
    </row>
    <row r="19" spans="2:27" ht="28.5" customHeight="1">
      <c r="B19" s="522">
        <v>7</v>
      </c>
      <c r="C19" s="523">
        <v>0.5625</v>
      </c>
      <c r="D19" s="578" t="str">
        <f>J19</f>
        <v>桃木</v>
      </c>
      <c r="E19" s="49">
        <v>0</v>
      </c>
      <c r="F19" s="50" t="s">
        <v>10</v>
      </c>
      <c r="G19" s="51">
        <v>6</v>
      </c>
      <c r="H19" s="525" t="str">
        <f>J12</f>
        <v>アミーゴ</v>
      </c>
      <c r="J19" s="573" t="s">
        <v>310</v>
      </c>
      <c r="K19" s="554"/>
      <c r="L19" s="556"/>
      <c r="M19" s="558"/>
      <c r="N19" s="574" t="s">
        <v>301</v>
      </c>
      <c r="O19" s="575"/>
      <c r="P19" s="576"/>
      <c r="Q19" s="574" t="s">
        <v>301</v>
      </c>
      <c r="R19" s="575"/>
      <c r="S19" s="577"/>
      <c r="T19" s="494">
        <f>IF(ISBLANK(E7),"",COUNTIF(K19:Q19,"○")*3+COUNTIF(K19:Q19,"△"))</f>
        <v>0</v>
      </c>
      <c r="U19" s="546">
        <f>K20+N20</f>
        <v>1</v>
      </c>
      <c r="V19" s="546">
        <f>M20+P20</f>
        <v>8</v>
      </c>
      <c r="W19" s="546">
        <f>U19-V19</f>
        <v>-7</v>
      </c>
      <c r="X19" s="483">
        <f>T19*1000+W19*10+U19</f>
        <v>-69</v>
      </c>
      <c r="Y19" s="483">
        <f>IF(ISBLANK(E9),"",RANK(X19:X24,X19:X24))</f>
        <v>3</v>
      </c>
    </row>
    <row r="20" spans="2:27" ht="28.5" customHeight="1">
      <c r="B20" s="522"/>
      <c r="C20" s="524"/>
      <c r="D20" s="579"/>
      <c r="E20" s="570"/>
      <c r="F20" s="571"/>
      <c r="G20" s="572"/>
      <c r="H20" s="525"/>
      <c r="J20" s="573"/>
      <c r="K20" s="555"/>
      <c r="L20" s="557"/>
      <c r="M20" s="559"/>
      <c r="N20" s="20">
        <f>E9</f>
        <v>1</v>
      </c>
      <c r="O20" s="52" t="s">
        <v>19</v>
      </c>
      <c r="P20" s="22">
        <f>G9</f>
        <v>8</v>
      </c>
      <c r="Q20" s="20">
        <f>E13</f>
        <v>0</v>
      </c>
      <c r="R20" s="52" t="s">
        <v>19</v>
      </c>
      <c r="S20" s="22">
        <f>G13</f>
        <v>7</v>
      </c>
      <c r="T20" s="495"/>
      <c r="U20" s="547"/>
      <c r="V20" s="547"/>
      <c r="W20" s="547"/>
      <c r="X20" s="484"/>
      <c r="Y20" s="484"/>
    </row>
    <row r="21" spans="2:27" ht="28.5" customHeight="1">
      <c r="B21" s="522">
        <v>8</v>
      </c>
      <c r="C21" s="523">
        <v>0.59375</v>
      </c>
      <c r="D21" s="578" t="str">
        <f>J21</f>
        <v>上陽</v>
      </c>
      <c r="E21" s="49">
        <v>3</v>
      </c>
      <c r="F21" s="50" t="s">
        <v>10</v>
      </c>
      <c r="G21" s="51">
        <v>0</v>
      </c>
      <c r="H21" s="525" t="s">
        <v>311</v>
      </c>
      <c r="J21" s="573" t="s">
        <v>312</v>
      </c>
      <c r="K21" s="574" t="s">
        <v>299</v>
      </c>
      <c r="L21" s="575"/>
      <c r="M21" s="576"/>
      <c r="N21" s="554"/>
      <c r="O21" s="556"/>
      <c r="P21" s="558"/>
      <c r="Q21" s="574" t="s">
        <v>301</v>
      </c>
      <c r="R21" s="575"/>
      <c r="S21" s="577"/>
      <c r="T21" s="494">
        <f>IF(ISBLANK(E7),"",COUNTIF(K21:Q21,"○")*3+COUNTIF(K21:Q21,"△"))</f>
        <v>3</v>
      </c>
      <c r="U21" s="546">
        <f>K22+N22</f>
        <v>8</v>
      </c>
      <c r="V21" s="546">
        <f>M22+P22</f>
        <v>1</v>
      </c>
      <c r="W21" s="546">
        <f>U21-V21</f>
        <v>7</v>
      </c>
      <c r="X21" s="483">
        <f>T21*1000+W21*10+U21</f>
        <v>3078</v>
      </c>
      <c r="Y21" s="483">
        <f>IF(ISBLANK(E9),"",RANK(X19:X24,X19:X24))</f>
        <v>2</v>
      </c>
    </row>
    <row r="22" spans="2:27" ht="28.5" customHeight="1">
      <c r="B22" s="522"/>
      <c r="C22" s="524"/>
      <c r="D22" s="579"/>
      <c r="E22" s="570"/>
      <c r="F22" s="571"/>
      <c r="G22" s="572"/>
      <c r="H22" s="525"/>
      <c r="J22" s="573"/>
      <c r="K22" s="20">
        <f>G9</f>
        <v>8</v>
      </c>
      <c r="L22" s="52" t="s">
        <v>19</v>
      </c>
      <c r="M22" s="22">
        <f>E9</f>
        <v>1</v>
      </c>
      <c r="N22" s="555"/>
      <c r="O22" s="557"/>
      <c r="P22" s="559"/>
      <c r="Q22" s="20">
        <f>E17</f>
        <v>0</v>
      </c>
      <c r="R22" s="52" t="s">
        <v>19</v>
      </c>
      <c r="S22" s="22">
        <f>G17</f>
        <v>3</v>
      </c>
      <c r="T22" s="495"/>
      <c r="U22" s="547"/>
      <c r="V22" s="547"/>
      <c r="W22" s="547"/>
      <c r="X22" s="484"/>
      <c r="Y22" s="484"/>
    </row>
    <row r="23" spans="2:27" ht="28.5" customHeight="1">
      <c r="B23" s="522">
        <v>9</v>
      </c>
      <c r="C23" s="523">
        <v>0.625</v>
      </c>
      <c r="D23" s="578" t="str">
        <f>J23</f>
        <v>富士見</v>
      </c>
      <c r="E23" s="49">
        <v>1</v>
      </c>
      <c r="F23" s="50" t="s">
        <v>10</v>
      </c>
      <c r="G23" s="51">
        <v>0</v>
      </c>
      <c r="H23" s="525" t="str">
        <f>N18</f>
        <v>上陽</v>
      </c>
      <c r="J23" s="573" t="s">
        <v>313</v>
      </c>
      <c r="K23" s="574" t="s">
        <v>299</v>
      </c>
      <c r="L23" s="575"/>
      <c r="M23" s="576"/>
      <c r="N23" s="574" t="s">
        <v>299</v>
      </c>
      <c r="O23" s="575"/>
      <c r="P23" s="576"/>
      <c r="Q23" s="554"/>
      <c r="R23" s="556"/>
      <c r="S23" s="558"/>
      <c r="T23" s="494">
        <f>IF(ISBLANK(E7),"",COUNTIF(K23:Q23,"○")*3+COUNTIF(K23:Q23,"△"))</f>
        <v>6</v>
      </c>
      <c r="U23" s="546">
        <f>K24+N24</f>
        <v>10</v>
      </c>
      <c r="V23" s="546">
        <f>M24+P24</f>
        <v>0</v>
      </c>
      <c r="W23" s="546">
        <f>U23-V23</f>
        <v>10</v>
      </c>
      <c r="X23" s="483">
        <f>T23*1000+W23*10+U23</f>
        <v>6110</v>
      </c>
      <c r="Y23" s="483">
        <f>IF(ISBLANK(E9),"",RANK(X23:X28,X23:X28))</f>
        <v>1</v>
      </c>
    </row>
    <row r="24" spans="2:27" s="26" customFormat="1" ht="28.5" customHeight="1">
      <c r="B24" s="522"/>
      <c r="C24" s="524"/>
      <c r="D24" s="579"/>
      <c r="E24" s="570"/>
      <c r="F24" s="571"/>
      <c r="G24" s="572"/>
      <c r="H24" s="525"/>
      <c r="I24" s="1"/>
      <c r="J24" s="573"/>
      <c r="K24" s="20">
        <f>G13</f>
        <v>7</v>
      </c>
      <c r="L24" s="52" t="s">
        <v>19</v>
      </c>
      <c r="M24" s="22">
        <f>E13</f>
        <v>0</v>
      </c>
      <c r="N24" s="20">
        <f>G17</f>
        <v>3</v>
      </c>
      <c r="O24" s="52" t="s">
        <v>19</v>
      </c>
      <c r="P24" s="22">
        <f>E17</f>
        <v>0</v>
      </c>
      <c r="Q24" s="555"/>
      <c r="R24" s="557"/>
      <c r="S24" s="559"/>
      <c r="T24" s="495"/>
      <c r="U24" s="547"/>
      <c r="V24" s="547"/>
      <c r="W24" s="547"/>
      <c r="X24" s="484"/>
      <c r="Y24" s="484"/>
    </row>
    <row r="25" spans="2:27" s="26" customFormat="1" ht="17.25" customHeight="1">
      <c r="B25" s="27"/>
      <c r="C25" s="27"/>
      <c r="D25" s="27"/>
      <c r="J25" s="202"/>
      <c r="Y25" s="202"/>
    </row>
    <row r="26" spans="2:27" s="26" customFormat="1" ht="17.25" customHeight="1">
      <c r="D26" s="55"/>
      <c r="E26" s="56" t="s">
        <v>15</v>
      </c>
      <c r="F26" s="55"/>
      <c r="G26" s="55"/>
      <c r="H26" s="30"/>
      <c r="I26" s="201"/>
      <c r="J26" s="562"/>
      <c r="K26" s="562"/>
      <c r="L26" s="562"/>
      <c r="M26" s="562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</row>
    <row r="27" spans="2:27" s="26" customFormat="1" ht="27.75" customHeight="1">
      <c r="D27" s="57"/>
      <c r="E27" s="58" t="s">
        <v>32</v>
      </c>
      <c r="F27" s="59" t="s">
        <v>33</v>
      </c>
      <c r="G27" s="35"/>
      <c r="H27" s="580" t="s">
        <v>313</v>
      </c>
      <c r="I27" s="580"/>
      <c r="J27" s="580"/>
      <c r="K27" s="580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57"/>
      <c r="E28" s="58" t="s">
        <v>35</v>
      </c>
      <c r="F28" s="59" t="s">
        <v>33</v>
      </c>
      <c r="G28" s="35"/>
      <c r="H28" s="580" t="s">
        <v>307</v>
      </c>
      <c r="I28" s="580"/>
      <c r="J28" s="580"/>
      <c r="K28" s="580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57"/>
      <c r="E29" s="58" t="s">
        <v>37</v>
      </c>
      <c r="F29" s="59" t="s">
        <v>33</v>
      </c>
      <c r="G29" s="35"/>
      <c r="H29" s="580" t="s">
        <v>312</v>
      </c>
      <c r="I29" s="580"/>
      <c r="J29" s="580"/>
      <c r="K29" s="580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57"/>
      <c r="E30" s="58" t="s">
        <v>39</v>
      </c>
      <c r="F30" s="59" t="s">
        <v>33</v>
      </c>
      <c r="G30" s="35"/>
      <c r="H30" s="580" t="s">
        <v>306</v>
      </c>
      <c r="I30" s="580"/>
      <c r="J30" s="580"/>
      <c r="K30" s="580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57"/>
      <c r="E31" s="58" t="s">
        <v>41</v>
      </c>
      <c r="F31" s="59" t="s">
        <v>33</v>
      </c>
      <c r="G31" s="35"/>
      <c r="H31" s="580" t="s">
        <v>314</v>
      </c>
      <c r="I31" s="580"/>
      <c r="J31" s="580"/>
      <c r="K31" s="580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57"/>
      <c r="E32" s="58" t="s">
        <v>43</v>
      </c>
      <c r="F32" s="59" t="s">
        <v>33</v>
      </c>
      <c r="G32" s="35"/>
      <c r="H32" s="580" t="s">
        <v>315</v>
      </c>
      <c r="I32" s="580"/>
      <c r="J32" s="580"/>
      <c r="K32" s="580"/>
      <c r="L32" s="30"/>
      <c r="M32" s="30"/>
      <c r="N32" s="30"/>
      <c r="O32" s="30"/>
      <c r="P32" s="30"/>
      <c r="Q32" s="30"/>
      <c r="R32" s="30"/>
      <c r="S32" s="36"/>
      <c r="T32" s="40"/>
      <c r="U32" s="20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01"/>
      <c r="V33" s="201"/>
      <c r="W33" s="201"/>
      <c r="X33" s="201"/>
      <c r="Y33" s="20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40">
    <mergeCell ref="H27:K27"/>
    <mergeCell ref="H28:K28"/>
    <mergeCell ref="H29:K29"/>
    <mergeCell ref="H30:K30"/>
    <mergeCell ref="H31:K31"/>
    <mergeCell ref="H32:K32"/>
    <mergeCell ref="V23:V24"/>
    <mergeCell ref="W23:W24"/>
    <mergeCell ref="X23:X24"/>
    <mergeCell ref="Y23:Y24"/>
    <mergeCell ref="E24:G24"/>
    <mergeCell ref="J26:M26"/>
    <mergeCell ref="N23:P23"/>
    <mergeCell ref="Q23:Q24"/>
    <mergeCell ref="R23:R24"/>
    <mergeCell ref="S23:S24"/>
    <mergeCell ref="T23:T24"/>
    <mergeCell ref="U23:U24"/>
    <mergeCell ref="B23:B24"/>
    <mergeCell ref="C23:C24"/>
    <mergeCell ref="D23:D24"/>
    <mergeCell ref="H23:H24"/>
    <mergeCell ref="J23:J24"/>
    <mergeCell ref="K23:M23"/>
    <mergeCell ref="O21:O22"/>
    <mergeCell ref="P21:P22"/>
    <mergeCell ref="Q21:S21"/>
    <mergeCell ref="Y19:Y20"/>
    <mergeCell ref="E20:G20"/>
    <mergeCell ref="B21:B22"/>
    <mergeCell ref="C21:C22"/>
    <mergeCell ref="D21:D22"/>
    <mergeCell ref="H21:H22"/>
    <mergeCell ref="J21:J22"/>
    <mergeCell ref="K21:M21"/>
    <mergeCell ref="N21:N22"/>
    <mergeCell ref="N19:P19"/>
    <mergeCell ref="Q19:S19"/>
    <mergeCell ref="T19:T20"/>
    <mergeCell ref="U19:U20"/>
    <mergeCell ref="V19:V20"/>
    <mergeCell ref="W19:W20"/>
    <mergeCell ref="W21:W22"/>
    <mergeCell ref="X21:X22"/>
    <mergeCell ref="Y21:Y22"/>
    <mergeCell ref="E22:G22"/>
    <mergeCell ref="T21:T22"/>
    <mergeCell ref="U21:U22"/>
    <mergeCell ref="V21:V22"/>
    <mergeCell ref="B19:B20"/>
    <mergeCell ref="C19:C20"/>
    <mergeCell ref="D19:D20"/>
    <mergeCell ref="H19:H20"/>
    <mergeCell ref="J19:J20"/>
    <mergeCell ref="K19:K20"/>
    <mergeCell ref="L19:L20"/>
    <mergeCell ref="M19:M20"/>
    <mergeCell ref="X19:X20"/>
    <mergeCell ref="J15:X15"/>
    <mergeCell ref="E16:G16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Q10:S10"/>
    <mergeCell ref="T10:T11"/>
    <mergeCell ref="B9:B10"/>
    <mergeCell ref="C9:C10"/>
    <mergeCell ref="D9:D10"/>
    <mergeCell ref="H9:H10"/>
    <mergeCell ref="E10:G10"/>
    <mergeCell ref="J10:J11"/>
    <mergeCell ref="T8:T9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8" customWidth="1"/>
    <col min="11" max="19" width="2.875" style="1" customWidth="1"/>
    <col min="20" max="20" width="5.25" style="6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8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569" t="s">
        <v>0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41" t="s">
        <v>45</v>
      </c>
      <c r="X3" s="42"/>
      <c r="Y3" s="42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6" customFormat="1" ht="27.75" customHeight="1">
      <c r="B5" s="531" t="s">
        <v>4</v>
      </c>
      <c r="C5" s="531"/>
      <c r="D5" s="531"/>
      <c r="E5" s="531"/>
      <c r="F5" s="531"/>
      <c r="G5" s="531"/>
      <c r="H5" s="43" t="s">
        <v>46</v>
      </c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44" t="s">
        <v>6</v>
      </c>
      <c r="U5" s="1"/>
      <c r="V5" s="1"/>
      <c r="W5" s="1"/>
      <c r="X5" s="1"/>
      <c r="Y5" s="8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6"/>
      <c r="J6" s="532" t="s">
        <v>47</v>
      </c>
      <c r="K6" s="532"/>
      <c r="L6" s="532"/>
      <c r="M6" s="533"/>
      <c r="N6" s="6"/>
      <c r="O6" s="6"/>
      <c r="P6" s="6"/>
      <c r="Q6" s="6"/>
      <c r="R6" s="6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宮郷</v>
      </c>
      <c r="E7" s="45">
        <v>1</v>
      </c>
      <c r="F7" s="46" t="s">
        <v>10</v>
      </c>
      <c r="G7" s="47">
        <v>0</v>
      </c>
      <c r="H7" s="525" t="str">
        <f>J10</f>
        <v>粕川FC</v>
      </c>
      <c r="J7" s="14"/>
      <c r="K7" s="526" t="str">
        <f>J8</f>
        <v>宮郷</v>
      </c>
      <c r="L7" s="527"/>
      <c r="M7" s="528"/>
      <c r="N7" s="526" t="str">
        <f>J10</f>
        <v>粕川FC</v>
      </c>
      <c r="O7" s="527"/>
      <c r="P7" s="528"/>
      <c r="Q7" s="526" t="str">
        <f>J12</f>
        <v>あずま南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48" t="s">
        <v>15</v>
      </c>
    </row>
    <row r="8" spans="1:26" ht="28.5" customHeight="1">
      <c r="B8" s="522"/>
      <c r="C8" s="524"/>
      <c r="D8" s="525"/>
      <c r="E8" s="570"/>
      <c r="F8" s="571"/>
      <c r="G8" s="572"/>
      <c r="H8" s="525"/>
      <c r="J8" s="573" t="s">
        <v>48</v>
      </c>
      <c r="K8" s="540"/>
      <c r="L8" s="541"/>
      <c r="M8" s="542"/>
      <c r="N8" s="543" t="s">
        <v>181</v>
      </c>
      <c r="O8" s="544"/>
      <c r="P8" s="545"/>
      <c r="Q8" s="543" t="s">
        <v>189</v>
      </c>
      <c r="R8" s="544"/>
      <c r="S8" s="545"/>
      <c r="T8" s="494">
        <v>4</v>
      </c>
      <c r="U8" s="535">
        <f>K9+N9</f>
        <v>1</v>
      </c>
      <c r="V8" s="535">
        <f>M9+P9</f>
        <v>0</v>
      </c>
      <c r="W8" s="535">
        <f>U8-V8</f>
        <v>1</v>
      </c>
      <c r="X8" s="483">
        <f>T8*1000+W8*10+U8</f>
        <v>4011</v>
      </c>
      <c r="Y8" s="483">
        <f>IF(ISBLANK(E7),"",RANK(X8:X13,X8:X13))</f>
        <v>1</v>
      </c>
    </row>
    <row r="9" spans="1:26" ht="28.5" customHeight="1">
      <c r="B9" s="522">
        <v>2</v>
      </c>
      <c r="C9" s="523">
        <v>0.40625</v>
      </c>
      <c r="D9" s="525" t="str">
        <f>J19</f>
        <v>名和</v>
      </c>
      <c r="E9" s="49">
        <v>1</v>
      </c>
      <c r="F9" s="50" t="s">
        <v>10</v>
      </c>
      <c r="G9" s="51">
        <v>6</v>
      </c>
      <c r="H9" s="525" t="str">
        <f>J21</f>
        <v>インテル</v>
      </c>
      <c r="J9" s="573"/>
      <c r="K9" s="540"/>
      <c r="L9" s="541"/>
      <c r="M9" s="542"/>
      <c r="N9" s="20">
        <f>E7</f>
        <v>1</v>
      </c>
      <c r="O9" s="21" t="s">
        <v>18</v>
      </c>
      <c r="P9" s="22">
        <f>G7</f>
        <v>0</v>
      </c>
      <c r="Q9" s="20">
        <f>E11</f>
        <v>0</v>
      </c>
      <c r="R9" s="52" t="s">
        <v>19</v>
      </c>
      <c r="S9" s="22">
        <f>G11</f>
        <v>0</v>
      </c>
      <c r="T9" s="495"/>
      <c r="U9" s="535"/>
      <c r="V9" s="535"/>
      <c r="W9" s="535"/>
      <c r="X9" s="484"/>
      <c r="Y9" s="484"/>
    </row>
    <row r="10" spans="1:26" ht="28.5" customHeight="1">
      <c r="B10" s="522"/>
      <c r="C10" s="524"/>
      <c r="D10" s="525"/>
      <c r="E10" s="570"/>
      <c r="F10" s="571"/>
      <c r="G10" s="572"/>
      <c r="H10" s="525"/>
      <c r="J10" s="573" t="s">
        <v>49</v>
      </c>
      <c r="K10" s="543" t="s">
        <v>182</v>
      </c>
      <c r="L10" s="544"/>
      <c r="M10" s="545"/>
      <c r="N10" s="540"/>
      <c r="O10" s="541"/>
      <c r="P10" s="542"/>
      <c r="Q10" s="543" t="s">
        <v>181</v>
      </c>
      <c r="R10" s="544"/>
      <c r="S10" s="545"/>
      <c r="T10" s="494">
        <v>3</v>
      </c>
      <c r="U10" s="535">
        <v>5</v>
      </c>
      <c r="V10" s="535">
        <v>2</v>
      </c>
      <c r="W10" s="535">
        <f>U10-V10</f>
        <v>3</v>
      </c>
      <c r="X10" s="483">
        <f>T10*1000+W10*10+U10</f>
        <v>3035</v>
      </c>
      <c r="Y10" s="483">
        <f>IF(ISBLANK(E7),"",RANK(X8:X13,X8:X13))</f>
        <v>2</v>
      </c>
    </row>
    <row r="11" spans="1:26" ht="28.5" customHeight="1">
      <c r="B11" s="522">
        <v>3</v>
      </c>
      <c r="C11" s="523">
        <v>0.4375</v>
      </c>
      <c r="D11" s="525" t="str">
        <f>IJ!J8</f>
        <v>宮郷</v>
      </c>
      <c r="E11" s="49">
        <v>0</v>
      </c>
      <c r="F11" s="50" t="s">
        <v>10</v>
      </c>
      <c r="G11" s="51">
        <v>0</v>
      </c>
      <c r="H11" s="525" t="str">
        <f>J12</f>
        <v>あずま南</v>
      </c>
      <c r="J11" s="573"/>
      <c r="K11" s="20">
        <f>G7</f>
        <v>0</v>
      </c>
      <c r="L11" s="52" t="s">
        <v>19</v>
      </c>
      <c r="M11" s="22">
        <f>E7</f>
        <v>1</v>
      </c>
      <c r="N11" s="540"/>
      <c r="O11" s="541"/>
      <c r="P11" s="542"/>
      <c r="Q11" s="20">
        <f>E15</f>
        <v>5</v>
      </c>
      <c r="R11" s="52" t="s">
        <v>19</v>
      </c>
      <c r="S11" s="22">
        <f>G15</f>
        <v>1</v>
      </c>
      <c r="T11" s="495"/>
      <c r="U11" s="535"/>
      <c r="V11" s="535"/>
      <c r="W11" s="535"/>
      <c r="X11" s="484"/>
      <c r="Y11" s="484"/>
    </row>
    <row r="12" spans="1:26" ht="28.5" customHeight="1">
      <c r="B12" s="522"/>
      <c r="C12" s="524"/>
      <c r="D12" s="525"/>
      <c r="E12" s="570"/>
      <c r="F12" s="571"/>
      <c r="G12" s="572"/>
      <c r="H12" s="525"/>
      <c r="J12" s="573" t="s">
        <v>50</v>
      </c>
      <c r="K12" s="543" t="s">
        <v>189</v>
      </c>
      <c r="L12" s="544"/>
      <c r="M12" s="545"/>
      <c r="N12" s="543" t="s">
        <v>182</v>
      </c>
      <c r="O12" s="544"/>
      <c r="P12" s="545"/>
      <c r="Q12" s="540"/>
      <c r="R12" s="541"/>
      <c r="S12" s="542"/>
      <c r="T12" s="494">
        <v>1</v>
      </c>
      <c r="U12" s="535">
        <f>K13+N13</f>
        <v>1</v>
      </c>
      <c r="V12" s="535">
        <f>M13+P13</f>
        <v>5</v>
      </c>
      <c r="W12" s="535">
        <f>U12-V12</f>
        <v>-4</v>
      </c>
      <c r="X12" s="483">
        <f>T12*1000+W12*10+U12</f>
        <v>961</v>
      </c>
      <c r="Y12" s="483">
        <f>IF(ISBLANK(E7),"",RANK(X8:X13,X8:X13))</f>
        <v>3</v>
      </c>
    </row>
    <row r="13" spans="1:26" ht="28.5" customHeight="1">
      <c r="B13" s="522">
        <v>4</v>
      </c>
      <c r="C13" s="523">
        <v>0.46875</v>
      </c>
      <c r="D13" s="525" t="str">
        <f>J19</f>
        <v>名和</v>
      </c>
      <c r="E13" s="49">
        <v>0</v>
      </c>
      <c r="F13" s="50" t="s">
        <v>10</v>
      </c>
      <c r="G13" s="51">
        <v>4</v>
      </c>
      <c r="H13" s="525" t="str">
        <f>J23</f>
        <v>リオエステ</v>
      </c>
      <c r="J13" s="573"/>
      <c r="K13" s="20">
        <f>G11</f>
        <v>0</v>
      </c>
      <c r="L13" s="52" t="s">
        <v>19</v>
      </c>
      <c r="M13" s="22">
        <f>E11</f>
        <v>0</v>
      </c>
      <c r="N13" s="20">
        <f>G15</f>
        <v>1</v>
      </c>
      <c r="O13" s="52" t="s">
        <v>19</v>
      </c>
      <c r="P13" s="22">
        <f>E15</f>
        <v>5</v>
      </c>
      <c r="Q13" s="540"/>
      <c r="R13" s="541"/>
      <c r="S13" s="542"/>
      <c r="T13" s="495"/>
      <c r="U13" s="535"/>
      <c r="V13" s="535"/>
      <c r="W13" s="535"/>
      <c r="X13" s="484"/>
      <c r="Y13" s="484"/>
    </row>
    <row r="14" spans="1:26" ht="28.5" customHeight="1">
      <c r="B14" s="522"/>
      <c r="C14" s="524"/>
      <c r="D14" s="525"/>
      <c r="E14" s="570"/>
      <c r="F14" s="571"/>
      <c r="G14" s="572"/>
      <c r="H14" s="525"/>
    </row>
    <row r="15" spans="1:26" ht="28.5" customHeight="1">
      <c r="B15" s="522">
        <v>5</v>
      </c>
      <c r="C15" s="523">
        <v>0.5</v>
      </c>
      <c r="D15" s="525" t="str">
        <f>J10</f>
        <v>粕川FC</v>
      </c>
      <c r="E15" s="49">
        <v>5</v>
      </c>
      <c r="F15" s="50" t="s">
        <v>10</v>
      </c>
      <c r="G15" s="51">
        <v>1</v>
      </c>
      <c r="H15" s="525" t="str">
        <f>J12</f>
        <v>あずま南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70"/>
      <c r="F16" s="571"/>
      <c r="G16" s="572"/>
      <c r="H16" s="525"/>
    </row>
    <row r="17" spans="2:27" ht="28.5" customHeight="1">
      <c r="B17" s="522">
        <v>6</v>
      </c>
      <c r="C17" s="523">
        <v>0.53125</v>
      </c>
      <c r="D17" s="525" t="str">
        <f>J21</f>
        <v>インテル</v>
      </c>
      <c r="E17" s="49">
        <v>4</v>
      </c>
      <c r="F17" s="50" t="s">
        <v>10</v>
      </c>
      <c r="G17" s="51">
        <v>0</v>
      </c>
      <c r="H17" s="525" t="str">
        <f>J23</f>
        <v>リオエステ</v>
      </c>
      <c r="J17" s="532" t="s">
        <v>51</v>
      </c>
      <c r="K17" s="532"/>
      <c r="L17" s="532"/>
      <c r="M17" s="533"/>
      <c r="N17" s="6"/>
      <c r="O17" s="6"/>
      <c r="P17" s="6"/>
      <c r="Q17" s="6"/>
      <c r="R17" s="6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70"/>
      <c r="F18" s="571"/>
      <c r="G18" s="572"/>
      <c r="H18" s="525"/>
      <c r="J18" s="14"/>
      <c r="K18" s="526" t="str">
        <f>J19</f>
        <v>名和</v>
      </c>
      <c r="L18" s="527"/>
      <c r="M18" s="528"/>
      <c r="N18" s="526" t="str">
        <f>J21</f>
        <v>インテル</v>
      </c>
      <c r="O18" s="527"/>
      <c r="P18" s="528"/>
      <c r="Q18" s="526" t="str">
        <f>J23</f>
        <v>リオエステ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48" t="s">
        <v>15</v>
      </c>
    </row>
    <row r="19" spans="2:27" ht="28.5" customHeight="1">
      <c r="B19" s="522">
        <v>7</v>
      </c>
      <c r="C19" s="523">
        <v>0.5625</v>
      </c>
      <c r="D19" s="578" t="str">
        <f>J19</f>
        <v>名和</v>
      </c>
      <c r="E19" s="49">
        <v>0</v>
      </c>
      <c r="F19" s="50" t="s">
        <v>10</v>
      </c>
      <c r="G19" s="51">
        <v>1</v>
      </c>
      <c r="H19" s="53" t="str">
        <f>J6</f>
        <v>Iブロック</v>
      </c>
      <c r="J19" s="573" t="s">
        <v>52</v>
      </c>
      <c r="K19" s="554"/>
      <c r="L19" s="556"/>
      <c r="M19" s="558"/>
      <c r="N19" s="543" t="s">
        <v>182</v>
      </c>
      <c r="O19" s="544"/>
      <c r="P19" s="545"/>
      <c r="Q19" s="581" t="s">
        <v>182</v>
      </c>
      <c r="R19" s="582"/>
      <c r="S19" s="583"/>
      <c r="T19" s="494">
        <f>IF(ISBLANK(E7),"",COUNTIF(K19:Q19,"○")*3+COUNTIF(K19:Q19,"△"))</f>
        <v>0</v>
      </c>
      <c r="U19" s="546">
        <f>K20+N20</f>
        <v>1</v>
      </c>
      <c r="V19" s="546">
        <v>10</v>
      </c>
      <c r="W19" s="546">
        <f>U19-V19</f>
        <v>-9</v>
      </c>
      <c r="X19" s="483">
        <f>T19*1000+W19*10+U19</f>
        <v>-89</v>
      </c>
      <c r="Y19" s="483">
        <f>IF(ISBLANK(E9),"",RANK(X19:X24,X19:X24))</f>
        <v>3</v>
      </c>
    </row>
    <row r="20" spans="2:27" ht="28.5" customHeight="1">
      <c r="B20" s="522"/>
      <c r="C20" s="524"/>
      <c r="D20" s="579"/>
      <c r="E20" s="570"/>
      <c r="F20" s="571"/>
      <c r="G20" s="572"/>
      <c r="H20" s="54" t="s">
        <v>53</v>
      </c>
      <c r="J20" s="573"/>
      <c r="K20" s="555"/>
      <c r="L20" s="557"/>
      <c r="M20" s="559"/>
      <c r="N20" s="20">
        <f>E9</f>
        <v>1</v>
      </c>
      <c r="O20" s="52" t="s">
        <v>19</v>
      </c>
      <c r="P20" s="22">
        <f>G9</f>
        <v>6</v>
      </c>
      <c r="Q20" s="20">
        <f>E13</f>
        <v>0</v>
      </c>
      <c r="R20" s="52" t="s">
        <v>19</v>
      </c>
      <c r="S20" s="22">
        <f>G13</f>
        <v>4</v>
      </c>
      <c r="T20" s="495"/>
      <c r="U20" s="547"/>
      <c r="V20" s="547"/>
      <c r="W20" s="547"/>
      <c r="X20" s="484"/>
      <c r="Y20" s="484"/>
    </row>
    <row r="21" spans="2:27" ht="28.5" customHeight="1">
      <c r="B21" s="522">
        <v>8</v>
      </c>
      <c r="C21" s="523">
        <v>0.59375</v>
      </c>
      <c r="D21" s="578" t="str">
        <f>J21</f>
        <v>インテル</v>
      </c>
      <c r="E21" s="49">
        <v>2</v>
      </c>
      <c r="F21" s="50" t="s">
        <v>10</v>
      </c>
      <c r="G21" s="51">
        <v>1</v>
      </c>
      <c r="H21" s="53" t="str">
        <f>J6</f>
        <v>Iブロック</v>
      </c>
      <c r="J21" s="573" t="s">
        <v>54</v>
      </c>
      <c r="K21" s="581" t="s">
        <v>181</v>
      </c>
      <c r="L21" s="582"/>
      <c r="M21" s="584"/>
      <c r="N21" s="554"/>
      <c r="O21" s="556"/>
      <c r="P21" s="558"/>
      <c r="Q21" s="543" t="s">
        <v>181</v>
      </c>
      <c r="R21" s="544"/>
      <c r="S21" s="545"/>
      <c r="T21" s="494">
        <v>6</v>
      </c>
      <c r="U21" s="546">
        <v>10</v>
      </c>
      <c r="V21" s="546">
        <f>M22+P22</f>
        <v>1</v>
      </c>
      <c r="W21" s="546">
        <f>U21-V21</f>
        <v>9</v>
      </c>
      <c r="X21" s="483">
        <f>T21*1000+W21*10+U21</f>
        <v>6100</v>
      </c>
      <c r="Y21" s="483">
        <f>IF(ISBLANK(E9),"",RANK(X19:X24,X19:X24))</f>
        <v>1</v>
      </c>
    </row>
    <row r="22" spans="2:27" ht="28.5" customHeight="1">
      <c r="B22" s="522"/>
      <c r="C22" s="524"/>
      <c r="D22" s="579"/>
      <c r="E22" s="570"/>
      <c r="F22" s="571"/>
      <c r="G22" s="572"/>
      <c r="H22" s="54" t="s">
        <v>55</v>
      </c>
      <c r="J22" s="573"/>
      <c r="K22" s="20">
        <f>G9</f>
        <v>6</v>
      </c>
      <c r="L22" s="52" t="s">
        <v>19</v>
      </c>
      <c r="M22" s="22">
        <f>E9</f>
        <v>1</v>
      </c>
      <c r="N22" s="555"/>
      <c r="O22" s="557"/>
      <c r="P22" s="559"/>
      <c r="Q22" s="20">
        <f>E17</f>
        <v>4</v>
      </c>
      <c r="R22" s="52" t="s">
        <v>19</v>
      </c>
      <c r="S22" s="22">
        <f>G17</f>
        <v>0</v>
      </c>
      <c r="T22" s="495"/>
      <c r="U22" s="547"/>
      <c r="V22" s="547"/>
      <c r="W22" s="547"/>
      <c r="X22" s="484"/>
      <c r="Y22" s="484"/>
    </row>
    <row r="23" spans="2:27" ht="28.5" customHeight="1">
      <c r="B23" s="522">
        <v>9</v>
      </c>
      <c r="C23" s="523">
        <v>0.625</v>
      </c>
      <c r="D23" s="578" t="str">
        <f>J23</f>
        <v>リオエステ</v>
      </c>
      <c r="E23" s="49">
        <v>3</v>
      </c>
      <c r="F23" s="50" t="s">
        <v>10</v>
      </c>
      <c r="G23" s="51">
        <v>0</v>
      </c>
      <c r="H23" s="53" t="str">
        <f>J6</f>
        <v>Iブロック</v>
      </c>
      <c r="J23" s="573" t="s">
        <v>56</v>
      </c>
      <c r="K23" s="581" t="s">
        <v>181</v>
      </c>
      <c r="L23" s="582"/>
      <c r="M23" s="584"/>
      <c r="N23" s="581" t="s">
        <v>190</v>
      </c>
      <c r="O23" s="582"/>
      <c r="P23" s="584"/>
      <c r="Q23" s="554"/>
      <c r="R23" s="556"/>
      <c r="S23" s="558"/>
      <c r="T23" s="494">
        <v>3</v>
      </c>
      <c r="U23" s="546">
        <f>K24+N24</f>
        <v>4</v>
      </c>
      <c r="V23" s="546">
        <f>M24+P24</f>
        <v>4</v>
      </c>
      <c r="W23" s="546">
        <f>U23-V23</f>
        <v>0</v>
      </c>
      <c r="X23" s="483">
        <f>T23*1000+W23*10+U23</f>
        <v>3004</v>
      </c>
      <c r="Y23" s="483">
        <v>2</v>
      </c>
    </row>
    <row r="24" spans="2:27" s="26" customFormat="1" ht="28.5" customHeight="1">
      <c r="B24" s="522"/>
      <c r="C24" s="524"/>
      <c r="D24" s="579"/>
      <c r="E24" s="570"/>
      <c r="F24" s="571"/>
      <c r="G24" s="572"/>
      <c r="H24" s="54" t="s">
        <v>57</v>
      </c>
      <c r="I24" s="1"/>
      <c r="J24" s="573"/>
      <c r="K24" s="20">
        <f>G13</f>
        <v>4</v>
      </c>
      <c r="L24" s="52" t="s">
        <v>19</v>
      </c>
      <c r="M24" s="22">
        <f>E13</f>
        <v>0</v>
      </c>
      <c r="N24" s="20">
        <f>G17</f>
        <v>0</v>
      </c>
      <c r="O24" s="52" t="s">
        <v>19</v>
      </c>
      <c r="P24" s="22">
        <f>E17</f>
        <v>4</v>
      </c>
      <c r="Q24" s="555"/>
      <c r="R24" s="557"/>
      <c r="S24" s="559"/>
      <c r="T24" s="495"/>
      <c r="U24" s="547"/>
      <c r="V24" s="547"/>
      <c r="W24" s="547"/>
      <c r="X24" s="484"/>
      <c r="Y24" s="484"/>
    </row>
    <row r="25" spans="2:27" s="26" customFormat="1" ht="17.25" customHeight="1">
      <c r="B25" s="27"/>
      <c r="C25" s="27"/>
      <c r="D25" s="27"/>
      <c r="J25" s="8"/>
      <c r="Y25" s="8"/>
    </row>
    <row r="26" spans="2:27" s="26" customFormat="1" ht="17.25" customHeight="1">
      <c r="D26" s="55"/>
      <c r="E26" s="56" t="s">
        <v>15</v>
      </c>
      <c r="F26" s="55"/>
      <c r="G26" s="55"/>
      <c r="H26" s="30"/>
      <c r="I26" s="31"/>
      <c r="J26" s="562"/>
      <c r="K26" s="562"/>
      <c r="L26" s="562"/>
      <c r="M26" s="562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7" s="26" customFormat="1" ht="27.75" customHeight="1">
      <c r="D27" s="57"/>
      <c r="E27" s="58" t="s">
        <v>32</v>
      </c>
      <c r="F27" s="59" t="s">
        <v>33</v>
      </c>
      <c r="G27" s="35"/>
      <c r="H27" s="585" t="s">
        <v>54</v>
      </c>
      <c r="I27" s="585"/>
      <c r="J27" s="585"/>
      <c r="K27" s="585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57"/>
      <c r="E28" s="58" t="s">
        <v>35</v>
      </c>
      <c r="F28" s="59" t="s">
        <v>33</v>
      </c>
      <c r="G28" s="35"/>
      <c r="H28" s="585" t="s">
        <v>58</v>
      </c>
      <c r="I28" s="585"/>
      <c r="J28" s="585"/>
      <c r="K28" s="585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57"/>
      <c r="E29" s="58" t="s">
        <v>37</v>
      </c>
      <c r="F29" s="59" t="s">
        <v>33</v>
      </c>
      <c r="G29" s="35"/>
      <c r="H29" s="585" t="s">
        <v>56</v>
      </c>
      <c r="I29" s="585"/>
      <c r="J29" s="585"/>
      <c r="K29" s="585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57"/>
      <c r="E30" s="58" t="s">
        <v>39</v>
      </c>
      <c r="F30" s="59" t="s">
        <v>33</v>
      </c>
      <c r="G30" s="35"/>
      <c r="H30" s="585" t="s">
        <v>59</v>
      </c>
      <c r="I30" s="585"/>
      <c r="J30" s="585"/>
      <c r="K30" s="585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57"/>
      <c r="E31" s="58" t="s">
        <v>41</v>
      </c>
      <c r="F31" s="59" t="s">
        <v>33</v>
      </c>
      <c r="G31" s="35"/>
      <c r="H31" s="585" t="s">
        <v>50</v>
      </c>
      <c r="I31" s="585"/>
      <c r="J31" s="585"/>
      <c r="K31" s="585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57"/>
      <c r="E32" s="58" t="s">
        <v>43</v>
      </c>
      <c r="F32" s="59" t="s">
        <v>33</v>
      </c>
      <c r="G32" s="35"/>
      <c r="H32" s="585" t="s">
        <v>52</v>
      </c>
      <c r="I32" s="585"/>
      <c r="J32" s="585"/>
      <c r="K32" s="585"/>
      <c r="L32" s="30"/>
      <c r="M32" s="30"/>
      <c r="N32" s="30"/>
      <c r="O32" s="30"/>
      <c r="P32" s="30"/>
      <c r="Q32" s="30"/>
      <c r="R32" s="30"/>
      <c r="S32" s="36"/>
      <c r="T32" s="40"/>
      <c r="U32" s="3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1"/>
      <c r="X33" s="31"/>
      <c r="Y33" s="3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B21:B22"/>
    <mergeCell ref="C21:C22"/>
    <mergeCell ref="D21:D22"/>
    <mergeCell ref="J21:J22"/>
    <mergeCell ref="K21:M21"/>
    <mergeCell ref="N21:N22"/>
    <mergeCell ref="O21:O22"/>
    <mergeCell ref="P21:P22"/>
    <mergeCell ref="B19:B20"/>
    <mergeCell ref="C19:C20"/>
    <mergeCell ref="D19:D20"/>
    <mergeCell ref="J19:J20"/>
    <mergeCell ref="K19:K20"/>
    <mergeCell ref="L19:L20"/>
    <mergeCell ref="M19:M20"/>
    <mergeCell ref="N19:P19"/>
    <mergeCell ref="Y21:Y22"/>
    <mergeCell ref="E22:G22"/>
    <mergeCell ref="T21:T22"/>
    <mergeCell ref="U21:U22"/>
    <mergeCell ref="V21:V22"/>
    <mergeCell ref="W21:W22"/>
    <mergeCell ref="X21:X22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Q19:S19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Q10:S10"/>
    <mergeCell ref="T10:T11"/>
    <mergeCell ref="T8:T9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B9:B10"/>
    <mergeCell ref="C9:C10"/>
    <mergeCell ref="D9:D10"/>
    <mergeCell ref="H9:H10"/>
    <mergeCell ref="E10:G10"/>
    <mergeCell ref="J10:J11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202" customWidth="1"/>
    <col min="11" max="19" width="2.875" style="1" customWidth="1"/>
    <col min="20" max="20" width="5.25" style="204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202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569" t="s">
        <v>0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41" t="s">
        <v>282</v>
      </c>
      <c r="X3" s="42"/>
      <c r="Y3" s="42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204" customFormat="1" ht="27.75" customHeight="1">
      <c r="B5" s="531" t="s">
        <v>4</v>
      </c>
      <c r="C5" s="531"/>
      <c r="D5" s="531"/>
      <c r="E5" s="531"/>
      <c r="F5" s="531"/>
      <c r="G5" s="531"/>
      <c r="H5" s="43" t="s">
        <v>283</v>
      </c>
      <c r="I5" s="1"/>
      <c r="J5" s="202"/>
      <c r="K5" s="1"/>
      <c r="L5" s="1"/>
      <c r="M5" s="1"/>
      <c r="N5" s="1"/>
      <c r="O5" s="1"/>
      <c r="P5" s="1"/>
      <c r="Q5" s="1"/>
      <c r="R5" s="1"/>
      <c r="S5" s="1"/>
      <c r="T5" s="44" t="s">
        <v>6</v>
      </c>
      <c r="U5" s="1"/>
      <c r="V5" s="1"/>
      <c r="W5" s="1"/>
      <c r="X5" s="1"/>
      <c r="Y5" s="202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204"/>
      <c r="J6" s="532" t="s">
        <v>284</v>
      </c>
      <c r="K6" s="532"/>
      <c r="L6" s="532"/>
      <c r="M6" s="533"/>
      <c r="N6" s="204"/>
      <c r="O6" s="204"/>
      <c r="P6" s="204"/>
      <c r="Q6" s="204"/>
      <c r="R6" s="204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佐波東</v>
      </c>
      <c r="E7" s="45">
        <v>4</v>
      </c>
      <c r="F7" s="46" t="s">
        <v>10</v>
      </c>
      <c r="G7" s="47">
        <v>1</v>
      </c>
      <c r="H7" s="525" t="str">
        <f>J10</f>
        <v>境ジュニア</v>
      </c>
      <c r="J7" s="203"/>
      <c r="K7" s="526" t="str">
        <f>J8</f>
        <v>佐波東</v>
      </c>
      <c r="L7" s="527"/>
      <c r="M7" s="528"/>
      <c r="N7" s="526" t="str">
        <f>J10</f>
        <v>境ジュニア</v>
      </c>
      <c r="O7" s="527"/>
      <c r="P7" s="528"/>
      <c r="Q7" s="526" t="str">
        <f>J12</f>
        <v>茂呂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48" t="s">
        <v>15</v>
      </c>
    </row>
    <row r="8" spans="1:26" ht="28.5" customHeight="1">
      <c r="B8" s="522"/>
      <c r="C8" s="524"/>
      <c r="D8" s="525"/>
      <c r="E8" s="570"/>
      <c r="F8" s="571"/>
      <c r="G8" s="572"/>
      <c r="H8" s="525"/>
      <c r="J8" s="573" t="s">
        <v>285</v>
      </c>
      <c r="K8" s="540"/>
      <c r="L8" s="541"/>
      <c r="M8" s="542"/>
      <c r="N8" s="543" t="s">
        <v>300</v>
      </c>
      <c r="O8" s="544"/>
      <c r="P8" s="545"/>
      <c r="Q8" s="574" t="s">
        <v>299</v>
      </c>
      <c r="R8" s="575"/>
      <c r="S8" s="577"/>
      <c r="T8" s="494">
        <f>IF(ISBLANK(E7),"",COUNTIF(K8:Q8,"○")*3+COUNTIF(K8:Q8,"△"))</f>
        <v>6</v>
      </c>
      <c r="U8" s="535">
        <f>K9+N9</f>
        <v>4</v>
      </c>
      <c r="V8" s="535">
        <f>M9+P9</f>
        <v>1</v>
      </c>
      <c r="W8" s="535">
        <f>U8-V8</f>
        <v>3</v>
      </c>
      <c r="X8" s="483">
        <f>T8*1000+W8*10+U8</f>
        <v>6034</v>
      </c>
      <c r="Y8" s="483">
        <f>IF(ISBLANK(E7),"",RANK(X8:X13,X8:X13))</f>
        <v>1</v>
      </c>
    </row>
    <row r="9" spans="1:26" ht="28.5" customHeight="1">
      <c r="B9" s="522">
        <v>2</v>
      </c>
      <c r="C9" s="523">
        <v>0.40625</v>
      </c>
      <c r="D9" s="525" t="str">
        <f>J19</f>
        <v>岩神</v>
      </c>
      <c r="E9" s="49">
        <v>2</v>
      </c>
      <c r="F9" s="50" t="s">
        <v>10</v>
      </c>
      <c r="G9" s="51">
        <v>3</v>
      </c>
      <c r="H9" s="525" t="str">
        <f>J21</f>
        <v>芝根</v>
      </c>
      <c r="J9" s="573"/>
      <c r="K9" s="540"/>
      <c r="L9" s="541"/>
      <c r="M9" s="542"/>
      <c r="N9" s="20">
        <f>E7</f>
        <v>4</v>
      </c>
      <c r="O9" s="21" t="s">
        <v>286</v>
      </c>
      <c r="P9" s="22">
        <f>G7</f>
        <v>1</v>
      </c>
      <c r="Q9" s="20">
        <f>E11</f>
        <v>4</v>
      </c>
      <c r="R9" s="52" t="s">
        <v>19</v>
      </c>
      <c r="S9" s="22">
        <f>G11</f>
        <v>0</v>
      </c>
      <c r="T9" s="495"/>
      <c r="U9" s="535"/>
      <c r="V9" s="535"/>
      <c r="W9" s="535"/>
      <c r="X9" s="484"/>
      <c r="Y9" s="484"/>
    </row>
    <row r="10" spans="1:26" ht="28.5" customHeight="1">
      <c r="B10" s="522"/>
      <c r="C10" s="524"/>
      <c r="D10" s="525"/>
      <c r="E10" s="570"/>
      <c r="F10" s="571"/>
      <c r="G10" s="572"/>
      <c r="H10" s="525"/>
      <c r="J10" s="573" t="s">
        <v>287</v>
      </c>
      <c r="K10" s="543" t="s">
        <v>302</v>
      </c>
      <c r="L10" s="544"/>
      <c r="M10" s="545"/>
      <c r="N10" s="540"/>
      <c r="O10" s="541"/>
      <c r="P10" s="542"/>
      <c r="Q10" s="574" t="s">
        <v>301</v>
      </c>
      <c r="R10" s="575"/>
      <c r="S10" s="577"/>
      <c r="T10" s="494">
        <f>IF(ISBLANK(E7),"",COUNTIF(K10:Q10,"○")*3+COUNTIF(K10:Q10,"△"))</f>
        <v>0</v>
      </c>
      <c r="U10" s="535">
        <f>K11+N11</f>
        <v>1</v>
      </c>
      <c r="V10" s="535">
        <f>M11+P11</f>
        <v>4</v>
      </c>
      <c r="W10" s="535">
        <f>U10-V10</f>
        <v>-3</v>
      </c>
      <c r="X10" s="483">
        <f>T10*1000+W10*10+U10</f>
        <v>-29</v>
      </c>
      <c r="Y10" s="483">
        <f>IF(ISBLANK(E7),"",RANK(X8:X13,X8:X13))</f>
        <v>3</v>
      </c>
    </row>
    <row r="11" spans="1:26" ht="28.5" customHeight="1">
      <c r="B11" s="522">
        <v>3</v>
      </c>
      <c r="C11" s="523">
        <v>0.4375</v>
      </c>
      <c r="D11" s="525" t="str">
        <f>KL!J8</f>
        <v>佐波東</v>
      </c>
      <c r="E11" s="49">
        <v>4</v>
      </c>
      <c r="F11" s="50" t="s">
        <v>10</v>
      </c>
      <c r="G11" s="51">
        <v>0</v>
      </c>
      <c r="H11" s="525" t="str">
        <f>J12</f>
        <v>茂呂</v>
      </c>
      <c r="J11" s="573"/>
      <c r="K11" s="20">
        <f>G7</f>
        <v>1</v>
      </c>
      <c r="L11" s="52" t="s">
        <v>19</v>
      </c>
      <c r="M11" s="22">
        <f>E7</f>
        <v>4</v>
      </c>
      <c r="N11" s="540"/>
      <c r="O11" s="541"/>
      <c r="P11" s="542"/>
      <c r="Q11" s="20">
        <f>E15</f>
        <v>1</v>
      </c>
      <c r="R11" s="52" t="s">
        <v>19</v>
      </c>
      <c r="S11" s="22">
        <f>G15</f>
        <v>3</v>
      </c>
      <c r="T11" s="495"/>
      <c r="U11" s="535"/>
      <c r="V11" s="535"/>
      <c r="W11" s="535"/>
      <c r="X11" s="484"/>
      <c r="Y11" s="484"/>
    </row>
    <row r="12" spans="1:26" ht="28.5" customHeight="1">
      <c r="B12" s="522"/>
      <c r="C12" s="524"/>
      <c r="D12" s="525"/>
      <c r="E12" s="570"/>
      <c r="F12" s="571"/>
      <c r="G12" s="572"/>
      <c r="H12" s="525"/>
      <c r="J12" s="573" t="s">
        <v>288</v>
      </c>
      <c r="K12" s="574" t="s">
        <v>301</v>
      </c>
      <c r="L12" s="575"/>
      <c r="M12" s="576"/>
      <c r="N12" s="574" t="s">
        <v>299</v>
      </c>
      <c r="O12" s="575"/>
      <c r="P12" s="576"/>
      <c r="Q12" s="540"/>
      <c r="R12" s="541"/>
      <c r="S12" s="542"/>
      <c r="T12" s="494">
        <f>IF(ISBLANK(E7),"",COUNTIF(K12:Q12,"○")*3+COUNTIF(K12:Q12,"△"))</f>
        <v>3</v>
      </c>
      <c r="U12" s="535">
        <f>K13+N13</f>
        <v>3</v>
      </c>
      <c r="V12" s="535">
        <f>M13+P13</f>
        <v>5</v>
      </c>
      <c r="W12" s="535">
        <f>U12-V12</f>
        <v>-2</v>
      </c>
      <c r="X12" s="483">
        <f>T12*1000+W12*10+U12</f>
        <v>2983</v>
      </c>
      <c r="Y12" s="483">
        <f>IF(ISBLANK(E7),"",RANK(X8:X13,X8:X13))</f>
        <v>2</v>
      </c>
    </row>
    <row r="13" spans="1:26" ht="28.5" customHeight="1">
      <c r="B13" s="522">
        <v>4</v>
      </c>
      <c r="C13" s="523">
        <v>0.46875</v>
      </c>
      <c r="D13" s="525" t="str">
        <f>J19</f>
        <v>岩神</v>
      </c>
      <c r="E13" s="49">
        <v>4</v>
      </c>
      <c r="F13" s="50" t="s">
        <v>10</v>
      </c>
      <c r="G13" s="51">
        <v>0</v>
      </c>
      <c r="H13" s="525" t="str">
        <f>J23</f>
        <v>カイザー</v>
      </c>
      <c r="J13" s="573"/>
      <c r="K13" s="20">
        <f>G11</f>
        <v>0</v>
      </c>
      <c r="L13" s="52" t="s">
        <v>19</v>
      </c>
      <c r="M13" s="22">
        <f>E11</f>
        <v>4</v>
      </c>
      <c r="N13" s="20">
        <f>G15</f>
        <v>3</v>
      </c>
      <c r="O13" s="52" t="s">
        <v>19</v>
      </c>
      <c r="P13" s="22">
        <f>E15</f>
        <v>1</v>
      </c>
      <c r="Q13" s="540"/>
      <c r="R13" s="541"/>
      <c r="S13" s="542"/>
      <c r="T13" s="495"/>
      <c r="U13" s="535"/>
      <c r="V13" s="535"/>
      <c r="W13" s="535"/>
      <c r="X13" s="484"/>
      <c r="Y13" s="484"/>
    </row>
    <row r="14" spans="1:26" ht="28.5" customHeight="1">
      <c r="B14" s="522"/>
      <c r="C14" s="524"/>
      <c r="D14" s="525"/>
      <c r="E14" s="570"/>
      <c r="F14" s="571"/>
      <c r="G14" s="572"/>
      <c r="H14" s="525"/>
    </row>
    <row r="15" spans="1:26" ht="28.5" customHeight="1">
      <c r="B15" s="522">
        <v>5</v>
      </c>
      <c r="C15" s="523">
        <v>0.5</v>
      </c>
      <c r="D15" s="525" t="str">
        <f>J10</f>
        <v>境ジュニア</v>
      </c>
      <c r="E15" s="49">
        <v>1</v>
      </c>
      <c r="F15" s="50" t="s">
        <v>10</v>
      </c>
      <c r="G15" s="51">
        <v>3</v>
      </c>
      <c r="H15" s="525" t="str">
        <f>J12</f>
        <v>茂呂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70"/>
      <c r="F16" s="571"/>
      <c r="G16" s="572"/>
      <c r="H16" s="525"/>
    </row>
    <row r="17" spans="2:27" ht="28.5" customHeight="1">
      <c r="B17" s="522">
        <v>6</v>
      </c>
      <c r="C17" s="523">
        <v>0.53125</v>
      </c>
      <c r="D17" s="525" t="str">
        <f>J21</f>
        <v>芝根</v>
      </c>
      <c r="E17" s="49">
        <v>2</v>
      </c>
      <c r="F17" s="50" t="s">
        <v>10</v>
      </c>
      <c r="G17" s="51">
        <v>0</v>
      </c>
      <c r="H17" s="525" t="str">
        <f>J23</f>
        <v>カイザー</v>
      </c>
      <c r="J17" s="532" t="s">
        <v>289</v>
      </c>
      <c r="K17" s="532"/>
      <c r="L17" s="532"/>
      <c r="M17" s="533"/>
      <c r="N17" s="204"/>
      <c r="O17" s="204"/>
      <c r="P17" s="204"/>
      <c r="Q17" s="204"/>
      <c r="R17" s="204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70"/>
      <c r="F18" s="571"/>
      <c r="G18" s="572"/>
      <c r="H18" s="525"/>
      <c r="J18" s="203"/>
      <c r="K18" s="526" t="str">
        <f>J19</f>
        <v>岩神</v>
      </c>
      <c r="L18" s="527"/>
      <c r="M18" s="528"/>
      <c r="N18" s="526" t="str">
        <f>J21</f>
        <v>芝根</v>
      </c>
      <c r="O18" s="527"/>
      <c r="P18" s="528"/>
      <c r="Q18" s="526" t="str">
        <f>J23</f>
        <v>カイザー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48" t="s">
        <v>15</v>
      </c>
    </row>
    <row r="19" spans="2:27" ht="28.5" customHeight="1">
      <c r="B19" s="522">
        <v>7</v>
      </c>
      <c r="C19" s="523">
        <v>0.5625</v>
      </c>
      <c r="D19" s="578" t="str">
        <f>J19</f>
        <v>岩神</v>
      </c>
      <c r="E19" s="49">
        <v>4</v>
      </c>
      <c r="F19" s="50" t="s">
        <v>10</v>
      </c>
      <c r="G19" s="51">
        <v>0</v>
      </c>
      <c r="H19" s="205" t="str">
        <f>J6</f>
        <v>Kブロック</v>
      </c>
      <c r="J19" s="573" t="s">
        <v>290</v>
      </c>
      <c r="K19" s="554"/>
      <c r="L19" s="556"/>
      <c r="M19" s="558"/>
      <c r="N19" s="574" t="s">
        <v>301</v>
      </c>
      <c r="O19" s="575"/>
      <c r="P19" s="576"/>
      <c r="Q19" s="574" t="s">
        <v>299</v>
      </c>
      <c r="R19" s="575"/>
      <c r="S19" s="577"/>
      <c r="T19" s="494">
        <f>IF(ISBLANK(E7),"",COUNTIF(K19:Q19,"○")*3+COUNTIF(K19:Q19,"△"))</f>
        <v>3</v>
      </c>
      <c r="U19" s="546">
        <f>K20+N20</f>
        <v>2</v>
      </c>
      <c r="V19" s="546">
        <f>M20+P20</f>
        <v>3</v>
      </c>
      <c r="W19" s="546">
        <f>U19-V19</f>
        <v>-1</v>
      </c>
      <c r="X19" s="483">
        <f>T19*1000+W19*10+U19</f>
        <v>2992</v>
      </c>
      <c r="Y19" s="483">
        <f>IF(ISBLANK(E9),"",RANK(X19:X24,X19:X24))</f>
        <v>2</v>
      </c>
    </row>
    <row r="20" spans="2:27" ht="28.5" customHeight="1">
      <c r="B20" s="522"/>
      <c r="C20" s="524"/>
      <c r="D20" s="579"/>
      <c r="E20" s="570"/>
      <c r="F20" s="571"/>
      <c r="G20" s="572"/>
      <c r="H20" s="54" t="s">
        <v>291</v>
      </c>
      <c r="J20" s="573"/>
      <c r="K20" s="555"/>
      <c r="L20" s="557"/>
      <c r="M20" s="559"/>
      <c r="N20" s="20">
        <f>E9</f>
        <v>2</v>
      </c>
      <c r="O20" s="52" t="s">
        <v>19</v>
      </c>
      <c r="P20" s="22">
        <f>G9</f>
        <v>3</v>
      </c>
      <c r="Q20" s="20">
        <f>E13</f>
        <v>4</v>
      </c>
      <c r="R20" s="52" t="s">
        <v>19</v>
      </c>
      <c r="S20" s="22">
        <f>G13</f>
        <v>0</v>
      </c>
      <c r="T20" s="495"/>
      <c r="U20" s="547"/>
      <c r="V20" s="547"/>
      <c r="W20" s="547"/>
      <c r="X20" s="484"/>
      <c r="Y20" s="484"/>
    </row>
    <row r="21" spans="2:27" ht="28.5" customHeight="1">
      <c r="B21" s="522">
        <v>8</v>
      </c>
      <c r="C21" s="523">
        <v>0.59375</v>
      </c>
      <c r="D21" s="578" t="str">
        <f>J21</f>
        <v>芝根</v>
      </c>
      <c r="E21" s="49">
        <v>1</v>
      </c>
      <c r="F21" s="50" t="s">
        <v>10</v>
      </c>
      <c r="G21" s="51">
        <v>0</v>
      </c>
      <c r="H21" s="205" t="str">
        <f>J6</f>
        <v>Kブロック</v>
      </c>
      <c r="J21" s="573" t="s">
        <v>292</v>
      </c>
      <c r="K21" s="574" t="s">
        <v>299</v>
      </c>
      <c r="L21" s="575"/>
      <c r="M21" s="576"/>
      <c r="N21" s="554"/>
      <c r="O21" s="556"/>
      <c r="P21" s="558"/>
      <c r="Q21" s="574" t="s">
        <v>299</v>
      </c>
      <c r="R21" s="575"/>
      <c r="S21" s="577"/>
      <c r="T21" s="494">
        <f>IF(ISBLANK(E7),"",COUNTIF(K21:Q21,"○")*3+COUNTIF(K21:Q21,"△"))</f>
        <v>6</v>
      </c>
      <c r="U21" s="546">
        <f>K22+N22</f>
        <v>3</v>
      </c>
      <c r="V21" s="546">
        <f>M22+P22</f>
        <v>2</v>
      </c>
      <c r="W21" s="546">
        <f>U21-V21</f>
        <v>1</v>
      </c>
      <c r="X21" s="483">
        <f>T21*1000+W21*10+U21</f>
        <v>6013</v>
      </c>
      <c r="Y21" s="483">
        <f>IF(ISBLANK(E9),"",RANK(X19:X24,X19:X24))</f>
        <v>1</v>
      </c>
    </row>
    <row r="22" spans="2:27" ht="28.5" customHeight="1">
      <c r="B22" s="522"/>
      <c r="C22" s="524"/>
      <c r="D22" s="579"/>
      <c r="E22" s="570"/>
      <c r="F22" s="571"/>
      <c r="G22" s="572"/>
      <c r="H22" s="54" t="s">
        <v>291</v>
      </c>
      <c r="J22" s="573"/>
      <c r="K22" s="20">
        <f>G9</f>
        <v>3</v>
      </c>
      <c r="L22" s="52" t="s">
        <v>19</v>
      </c>
      <c r="M22" s="22">
        <f>E9</f>
        <v>2</v>
      </c>
      <c r="N22" s="555"/>
      <c r="O22" s="557"/>
      <c r="P22" s="559"/>
      <c r="Q22" s="20">
        <f>E17</f>
        <v>2</v>
      </c>
      <c r="R22" s="52" t="s">
        <v>19</v>
      </c>
      <c r="S22" s="22">
        <f>G17</f>
        <v>0</v>
      </c>
      <c r="T22" s="495"/>
      <c r="U22" s="547"/>
      <c r="V22" s="547"/>
      <c r="W22" s="547"/>
      <c r="X22" s="484"/>
      <c r="Y22" s="484"/>
    </row>
    <row r="23" spans="2:27" ht="28.5" customHeight="1">
      <c r="B23" s="522">
        <v>9</v>
      </c>
      <c r="C23" s="523">
        <v>0.625</v>
      </c>
      <c r="D23" s="578" t="str">
        <f>J23</f>
        <v>カイザー</v>
      </c>
      <c r="E23" s="49">
        <v>2</v>
      </c>
      <c r="F23" s="50" t="s">
        <v>10</v>
      </c>
      <c r="G23" s="51">
        <v>2</v>
      </c>
      <c r="H23" s="205" t="str">
        <f>J6</f>
        <v>Kブロック</v>
      </c>
      <c r="J23" s="573" t="s">
        <v>293</v>
      </c>
      <c r="K23" s="574" t="s">
        <v>301</v>
      </c>
      <c r="L23" s="575"/>
      <c r="M23" s="576"/>
      <c r="N23" s="574" t="s">
        <v>301</v>
      </c>
      <c r="O23" s="575"/>
      <c r="P23" s="576"/>
      <c r="Q23" s="554"/>
      <c r="R23" s="556"/>
      <c r="S23" s="558"/>
      <c r="T23" s="494">
        <f>IF(ISBLANK(E7),"",COUNTIF(K23:Q23,"○")*3+COUNTIF(K23:Q23,"△"))</f>
        <v>0</v>
      </c>
      <c r="U23" s="546">
        <f>K24+N24</f>
        <v>0</v>
      </c>
      <c r="V23" s="546">
        <f>M24+P24</f>
        <v>6</v>
      </c>
      <c r="W23" s="546">
        <f>U23-V23</f>
        <v>-6</v>
      </c>
      <c r="X23" s="483">
        <f>T23*1000+W23*10+U23</f>
        <v>-60</v>
      </c>
      <c r="Y23" s="483">
        <f>IF(ISBLANK(E9),"",RANK(X19:X24,X19:X24))</f>
        <v>3</v>
      </c>
    </row>
    <row r="24" spans="2:27" s="26" customFormat="1" ht="28.5" customHeight="1">
      <c r="B24" s="522"/>
      <c r="C24" s="524"/>
      <c r="D24" s="579"/>
      <c r="E24" s="570" t="s">
        <v>294</v>
      </c>
      <c r="F24" s="571"/>
      <c r="G24" s="572"/>
      <c r="H24" s="54" t="s">
        <v>291</v>
      </c>
      <c r="I24" s="1"/>
      <c r="J24" s="573"/>
      <c r="K24" s="20">
        <f>G13</f>
        <v>0</v>
      </c>
      <c r="L24" s="52" t="s">
        <v>19</v>
      </c>
      <c r="M24" s="22">
        <f>E13</f>
        <v>4</v>
      </c>
      <c r="N24" s="20">
        <f>G17</f>
        <v>0</v>
      </c>
      <c r="O24" s="52" t="s">
        <v>19</v>
      </c>
      <c r="P24" s="22">
        <f>E17</f>
        <v>2</v>
      </c>
      <c r="Q24" s="555"/>
      <c r="R24" s="557"/>
      <c r="S24" s="559"/>
      <c r="T24" s="495"/>
      <c r="U24" s="547"/>
      <c r="V24" s="547"/>
      <c r="W24" s="547"/>
      <c r="X24" s="484"/>
      <c r="Y24" s="484"/>
    </row>
    <row r="25" spans="2:27" s="26" customFormat="1" ht="17.25" customHeight="1">
      <c r="B25" s="27"/>
      <c r="C25" s="27"/>
      <c r="D25" s="27"/>
      <c r="J25" s="202"/>
      <c r="Y25" s="202"/>
    </row>
    <row r="26" spans="2:27" s="26" customFormat="1" ht="17.25" customHeight="1">
      <c r="D26" s="55"/>
      <c r="E26" s="56" t="s">
        <v>15</v>
      </c>
      <c r="F26" s="55"/>
      <c r="G26" s="55"/>
      <c r="H26" s="30"/>
      <c r="I26" s="201"/>
      <c r="J26" s="562"/>
      <c r="K26" s="562"/>
      <c r="L26" s="562"/>
      <c r="M26" s="562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</row>
    <row r="27" spans="2:27" s="26" customFormat="1" ht="27.75" customHeight="1">
      <c r="D27" s="57"/>
      <c r="E27" s="58" t="s">
        <v>32</v>
      </c>
      <c r="F27" s="59" t="s">
        <v>33</v>
      </c>
      <c r="G27" s="35"/>
      <c r="H27" s="580" t="s">
        <v>210</v>
      </c>
      <c r="I27" s="580"/>
      <c r="J27" s="580"/>
      <c r="K27" s="580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57"/>
      <c r="E28" s="58" t="s">
        <v>35</v>
      </c>
      <c r="F28" s="59" t="s">
        <v>33</v>
      </c>
      <c r="G28" s="35"/>
      <c r="H28" s="580" t="s">
        <v>285</v>
      </c>
      <c r="I28" s="580"/>
      <c r="J28" s="580"/>
      <c r="K28" s="580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57"/>
      <c r="E29" s="58" t="s">
        <v>37</v>
      </c>
      <c r="F29" s="59" t="s">
        <v>33</v>
      </c>
      <c r="G29" s="35"/>
      <c r="H29" s="580" t="s">
        <v>295</v>
      </c>
      <c r="I29" s="580"/>
      <c r="J29" s="580"/>
      <c r="K29" s="580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57"/>
      <c r="E30" s="58" t="s">
        <v>39</v>
      </c>
      <c r="F30" s="59" t="s">
        <v>33</v>
      </c>
      <c r="G30" s="35"/>
      <c r="H30" s="580" t="s">
        <v>296</v>
      </c>
      <c r="I30" s="580"/>
      <c r="J30" s="580"/>
      <c r="K30" s="580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57"/>
      <c r="E31" s="58" t="s">
        <v>41</v>
      </c>
      <c r="F31" s="59" t="s">
        <v>33</v>
      </c>
      <c r="G31" s="35"/>
      <c r="H31" s="580" t="s">
        <v>297</v>
      </c>
      <c r="I31" s="580"/>
      <c r="J31" s="580"/>
      <c r="K31" s="580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57"/>
      <c r="E32" s="58" t="s">
        <v>43</v>
      </c>
      <c r="F32" s="59" t="s">
        <v>33</v>
      </c>
      <c r="G32" s="35"/>
      <c r="H32" s="580" t="s">
        <v>298</v>
      </c>
      <c r="I32" s="580"/>
      <c r="J32" s="580"/>
      <c r="K32" s="580"/>
      <c r="L32" s="30"/>
      <c r="M32" s="30"/>
      <c r="N32" s="30"/>
      <c r="O32" s="30"/>
      <c r="P32" s="30"/>
      <c r="Q32" s="30"/>
      <c r="R32" s="30"/>
      <c r="S32" s="36"/>
      <c r="T32" s="40"/>
      <c r="U32" s="20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201"/>
      <c r="V33" s="201"/>
      <c r="W33" s="201"/>
      <c r="X33" s="201"/>
      <c r="Y33" s="20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Y21:Y22"/>
    <mergeCell ref="E22:G22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T21:T22"/>
    <mergeCell ref="U21:U22"/>
    <mergeCell ref="V21:V22"/>
    <mergeCell ref="W21:W22"/>
    <mergeCell ref="X21:X22"/>
    <mergeCell ref="B21:B22"/>
    <mergeCell ref="C21:C22"/>
    <mergeCell ref="D21:D22"/>
    <mergeCell ref="J21:J22"/>
    <mergeCell ref="K21:M21"/>
    <mergeCell ref="N21:N22"/>
    <mergeCell ref="O21:O22"/>
    <mergeCell ref="P21:P22"/>
    <mergeCell ref="Q19:S19"/>
    <mergeCell ref="B19:B20"/>
    <mergeCell ref="C19:C20"/>
    <mergeCell ref="D19:D20"/>
    <mergeCell ref="J19:J20"/>
    <mergeCell ref="K19:K20"/>
    <mergeCell ref="L19:L20"/>
    <mergeCell ref="M19:M20"/>
    <mergeCell ref="N19:P19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Q10:S10"/>
    <mergeCell ref="T10:T11"/>
    <mergeCell ref="B9:B10"/>
    <mergeCell ref="C9:C10"/>
    <mergeCell ref="D9:D10"/>
    <mergeCell ref="H9:H10"/>
    <mergeCell ref="E10:G10"/>
    <mergeCell ref="J10:J11"/>
    <mergeCell ref="T8:T9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26"/>
  <sheetViews>
    <sheetView view="pageBreakPreview" zoomScale="85" zoomScaleNormal="85" zoomScaleSheetLayoutView="85" workbookViewId="0">
      <selection activeCell="B2" sqref="B2:Y2"/>
    </sheetView>
  </sheetViews>
  <sheetFormatPr defaultRowHeight="13.5"/>
  <cols>
    <col min="1" max="1" width="1.75" style="1" customWidth="1"/>
    <col min="2" max="2" width="3.625" style="1" customWidth="1"/>
    <col min="3" max="3" width="5.625" style="1" customWidth="1"/>
    <col min="4" max="4" width="7.625" style="1" customWidth="1"/>
    <col min="5" max="7" width="2.625" style="1" customWidth="1"/>
    <col min="8" max="8" width="7.625" style="1" customWidth="1"/>
    <col min="9" max="9" width="3.625" style="1" customWidth="1"/>
    <col min="10" max="10" width="8.125" style="8" customWidth="1"/>
    <col min="11" max="19" width="2.875" style="1" customWidth="1"/>
    <col min="20" max="20" width="5.25" style="6" bestFit="1" customWidth="1"/>
    <col min="21" max="22" width="5.25" style="1" bestFit="1" customWidth="1"/>
    <col min="23" max="23" width="5.25" style="1" customWidth="1"/>
    <col min="24" max="24" width="4" style="1" hidden="1" customWidth="1"/>
    <col min="25" max="25" width="4.75" style="8" customWidth="1"/>
    <col min="26" max="26" width="3.125" style="1" customWidth="1"/>
    <col min="27" max="256" width="9" style="1"/>
    <col min="257" max="257" width="1.75" style="1" customWidth="1"/>
    <col min="258" max="258" width="3.625" style="1" customWidth="1"/>
    <col min="259" max="259" width="5.625" style="1" customWidth="1"/>
    <col min="260" max="260" width="7.625" style="1" customWidth="1"/>
    <col min="261" max="263" width="2.625" style="1" customWidth="1"/>
    <col min="264" max="264" width="7.625" style="1" customWidth="1"/>
    <col min="265" max="265" width="3.625" style="1" customWidth="1"/>
    <col min="266" max="266" width="8.125" style="1" customWidth="1"/>
    <col min="267" max="275" width="2.875" style="1" customWidth="1"/>
    <col min="276" max="278" width="5.25" style="1" bestFit="1" customWidth="1"/>
    <col min="279" max="279" width="5.25" style="1" customWidth="1"/>
    <col min="280" max="280" width="0" style="1" hidden="1" customWidth="1"/>
    <col min="281" max="281" width="4.75" style="1" customWidth="1"/>
    <col min="282" max="282" width="3.125" style="1" customWidth="1"/>
    <col min="283" max="512" width="9" style="1"/>
    <col min="513" max="513" width="1.75" style="1" customWidth="1"/>
    <col min="514" max="514" width="3.625" style="1" customWidth="1"/>
    <col min="515" max="515" width="5.625" style="1" customWidth="1"/>
    <col min="516" max="516" width="7.625" style="1" customWidth="1"/>
    <col min="517" max="519" width="2.625" style="1" customWidth="1"/>
    <col min="520" max="520" width="7.625" style="1" customWidth="1"/>
    <col min="521" max="521" width="3.625" style="1" customWidth="1"/>
    <col min="522" max="522" width="8.125" style="1" customWidth="1"/>
    <col min="523" max="531" width="2.875" style="1" customWidth="1"/>
    <col min="532" max="534" width="5.25" style="1" bestFit="1" customWidth="1"/>
    <col min="535" max="535" width="5.25" style="1" customWidth="1"/>
    <col min="536" max="536" width="0" style="1" hidden="1" customWidth="1"/>
    <col min="537" max="537" width="4.75" style="1" customWidth="1"/>
    <col min="538" max="538" width="3.125" style="1" customWidth="1"/>
    <col min="539" max="768" width="9" style="1"/>
    <col min="769" max="769" width="1.75" style="1" customWidth="1"/>
    <col min="770" max="770" width="3.625" style="1" customWidth="1"/>
    <col min="771" max="771" width="5.625" style="1" customWidth="1"/>
    <col min="772" max="772" width="7.625" style="1" customWidth="1"/>
    <col min="773" max="775" width="2.625" style="1" customWidth="1"/>
    <col min="776" max="776" width="7.625" style="1" customWidth="1"/>
    <col min="777" max="777" width="3.625" style="1" customWidth="1"/>
    <col min="778" max="778" width="8.125" style="1" customWidth="1"/>
    <col min="779" max="787" width="2.875" style="1" customWidth="1"/>
    <col min="788" max="790" width="5.25" style="1" bestFit="1" customWidth="1"/>
    <col min="791" max="791" width="5.25" style="1" customWidth="1"/>
    <col min="792" max="792" width="0" style="1" hidden="1" customWidth="1"/>
    <col min="793" max="793" width="4.75" style="1" customWidth="1"/>
    <col min="794" max="794" width="3.125" style="1" customWidth="1"/>
    <col min="795" max="1024" width="9" style="1"/>
    <col min="1025" max="1025" width="1.75" style="1" customWidth="1"/>
    <col min="1026" max="1026" width="3.625" style="1" customWidth="1"/>
    <col min="1027" max="1027" width="5.625" style="1" customWidth="1"/>
    <col min="1028" max="1028" width="7.625" style="1" customWidth="1"/>
    <col min="1029" max="1031" width="2.625" style="1" customWidth="1"/>
    <col min="1032" max="1032" width="7.625" style="1" customWidth="1"/>
    <col min="1033" max="1033" width="3.625" style="1" customWidth="1"/>
    <col min="1034" max="1034" width="8.125" style="1" customWidth="1"/>
    <col min="1035" max="1043" width="2.875" style="1" customWidth="1"/>
    <col min="1044" max="1046" width="5.25" style="1" bestFit="1" customWidth="1"/>
    <col min="1047" max="1047" width="5.25" style="1" customWidth="1"/>
    <col min="1048" max="1048" width="0" style="1" hidden="1" customWidth="1"/>
    <col min="1049" max="1049" width="4.75" style="1" customWidth="1"/>
    <col min="1050" max="1050" width="3.125" style="1" customWidth="1"/>
    <col min="1051" max="1280" width="9" style="1"/>
    <col min="1281" max="1281" width="1.75" style="1" customWidth="1"/>
    <col min="1282" max="1282" width="3.625" style="1" customWidth="1"/>
    <col min="1283" max="1283" width="5.625" style="1" customWidth="1"/>
    <col min="1284" max="1284" width="7.625" style="1" customWidth="1"/>
    <col min="1285" max="1287" width="2.625" style="1" customWidth="1"/>
    <col min="1288" max="1288" width="7.625" style="1" customWidth="1"/>
    <col min="1289" max="1289" width="3.625" style="1" customWidth="1"/>
    <col min="1290" max="1290" width="8.125" style="1" customWidth="1"/>
    <col min="1291" max="1299" width="2.875" style="1" customWidth="1"/>
    <col min="1300" max="1302" width="5.25" style="1" bestFit="1" customWidth="1"/>
    <col min="1303" max="1303" width="5.25" style="1" customWidth="1"/>
    <col min="1304" max="1304" width="0" style="1" hidden="1" customWidth="1"/>
    <col min="1305" max="1305" width="4.75" style="1" customWidth="1"/>
    <col min="1306" max="1306" width="3.125" style="1" customWidth="1"/>
    <col min="1307" max="1536" width="9" style="1"/>
    <col min="1537" max="1537" width="1.75" style="1" customWidth="1"/>
    <col min="1538" max="1538" width="3.625" style="1" customWidth="1"/>
    <col min="1539" max="1539" width="5.625" style="1" customWidth="1"/>
    <col min="1540" max="1540" width="7.625" style="1" customWidth="1"/>
    <col min="1541" max="1543" width="2.625" style="1" customWidth="1"/>
    <col min="1544" max="1544" width="7.625" style="1" customWidth="1"/>
    <col min="1545" max="1545" width="3.625" style="1" customWidth="1"/>
    <col min="1546" max="1546" width="8.125" style="1" customWidth="1"/>
    <col min="1547" max="1555" width="2.875" style="1" customWidth="1"/>
    <col min="1556" max="1558" width="5.25" style="1" bestFit="1" customWidth="1"/>
    <col min="1559" max="1559" width="5.25" style="1" customWidth="1"/>
    <col min="1560" max="1560" width="0" style="1" hidden="1" customWidth="1"/>
    <col min="1561" max="1561" width="4.75" style="1" customWidth="1"/>
    <col min="1562" max="1562" width="3.125" style="1" customWidth="1"/>
    <col min="1563" max="1792" width="9" style="1"/>
    <col min="1793" max="1793" width="1.75" style="1" customWidth="1"/>
    <col min="1794" max="1794" width="3.625" style="1" customWidth="1"/>
    <col min="1795" max="1795" width="5.625" style="1" customWidth="1"/>
    <col min="1796" max="1796" width="7.625" style="1" customWidth="1"/>
    <col min="1797" max="1799" width="2.625" style="1" customWidth="1"/>
    <col min="1800" max="1800" width="7.625" style="1" customWidth="1"/>
    <col min="1801" max="1801" width="3.625" style="1" customWidth="1"/>
    <col min="1802" max="1802" width="8.125" style="1" customWidth="1"/>
    <col min="1803" max="1811" width="2.875" style="1" customWidth="1"/>
    <col min="1812" max="1814" width="5.25" style="1" bestFit="1" customWidth="1"/>
    <col min="1815" max="1815" width="5.25" style="1" customWidth="1"/>
    <col min="1816" max="1816" width="0" style="1" hidden="1" customWidth="1"/>
    <col min="1817" max="1817" width="4.75" style="1" customWidth="1"/>
    <col min="1818" max="1818" width="3.125" style="1" customWidth="1"/>
    <col min="1819" max="2048" width="9" style="1"/>
    <col min="2049" max="2049" width="1.75" style="1" customWidth="1"/>
    <col min="2050" max="2050" width="3.625" style="1" customWidth="1"/>
    <col min="2051" max="2051" width="5.625" style="1" customWidth="1"/>
    <col min="2052" max="2052" width="7.625" style="1" customWidth="1"/>
    <col min="2053" max="2055" width="2.625" style="1" customWidth="1"/>
    <col min="2056" max="2056" width="7.625" style="1" customWidth="1"/>
    <col min="2057" max="2057" width="3.625" style="1" customWidth="1"/>
    <col min="2058" max="2058" width="8.125" style="1" customWidth="1"/>
    <col min="2059" max="2067" width="2.875" style="1" customWidth="1"/>
    <col min="2068" max="2070" width="5.25" style="1" bestFit="1" customWidth="1"/>
    <col min="2071" max="2071" width="5.25" style="1" customWidth="1"/>
    <col min="2072" max="2072" width="0" style="1" hidden="1" customWidth="1"/>
    <col min="2073" max="2073" width="4.75" style="1" customWidth="1"/>
    <col min="2074" max="2074" width="3.125" style="1" customWidth="1"/>
    <col min="2075" max="2304" width="9" style="1"/>
    <col min="2305" max="2305" width="1.75" style="1" customWidth="1"/>
    <col min="2306" max="2306" width="3.625" style="1" customWidth="1"/>
    <col min="2307" max="2307" width="5.625" style="1" customWidth="1"/>
    <col min="2308" max="2308" width="7.625" style="1" customWidth="1"/>
    <col min="2309" max="2311" width="2.625" style="1" customWidth="1"/>
    <col min="2312" max="2312" width="7.625" style="1" customWidth="1"/>
    <col min="2313" max="2313" width="3.625" style="1" customWidth="1"/>
    <col min="2314" max="2314" width="8.125" style="1" customWidth="1"/>
    <col min="2315" max="2323" width="2.875" style="1" customWidth="1"/>
    <col min="2324" max="2326" width="5.25" style="1" bestFit="1" customWidth="1"/>
    <col min="2327" max="2327" width="5.25" style="1" customWidth="1"/>
    <col min="2328" max="2328" width="0" style="1" hidden="1" customWidth="1"/>
    <col min="2329" max="2329" width="4.75" style="1" customWidth="1"/>
    <col min="2330" max="2330" width="3.125" style="1" customWidth="1"/>
    <col min="2331" max="2560" width="9" style="1"/>
    <col min="2561" max="2561" width="1.75" style="1" customWidth="1"/>
    <col min="2562" max="2562" width="3.625" style="1" customWidth="1"/>
    <col min="2563" max="2563" width="5.625" style="1" customWidth="1"/>
    <col min="2564" max="2564" width="7.625" style="1" customWidth="1"/>
    <col min="2565" max="2567" width="2.625" style="1" customWidth="1"/>
    <col min="2568" max="2568" width="7.625" style="1" customWidth="1"/>
    <col min="2569" max="2569" width="3.625" style="1" customWidth="1"/>
    <col min="2570" max="2570" width="8.125" style="1" customWidth="1"/>
    <col min="2571" max="2579" width="2.875" style="1" customWidth="1"/>
    <col min="2580" max="2582" width="5.25" style="1" bestFit="1" customWidth="1"/>
    <col min="2583" max="2583" width="5.25" style="1" customWidth="1"/>
    <col min="2584" max="2584" width="0" style="1" hidden="1" customWidth="1"/>
    <col min="2585" max="2585" width="4.75" style="1" customWidth="1"/>
    <col min="2586" max="2586" width="3.125" style="1" customWidth="1"/>
    <col min="2587" max="2816" width="9" style="1"/>
    <col min="2817" max="2817" width="1.75" style="1" customWidth="1"/>
    <col min="2818" max="2818" width="3.625" style="1" customWidth="1"/>
    <col min="2819" max="2819" width="5.625" style="1" customWidth="1"/>
    <col min="2820" max="2820" width="7.625" style="1" customWidth="1"/>
    <col min="2821" max="2823" width="2.625" style="1" customWidth="1"/>
    <col min="2824" max="2824" width="7.625" style="1" customWidth="1"/>
    <col min="2825" max="2825" width="3.625" style="1" customWidth="1"/>
    <col min="2826" max="2826" width="8.125" style="1" customWidth="1"/>
    <col min="2827" max="2835" width="2.875" style="1" customWidth="1"/>
    <col min="2836" max="2838" width="5.25" style="1" bestFit="1" customWidth="1"/>
    <col min="2839" max="2839" width="5.25" style="1" customWidth="1"/>
    <col min="2840" max="2840" width="0" style="1" hidden="1" customWidth="1"/>
    <col min="2841" max="2841" width="4.75" style="1" customWidth="1"/>
    <col min="2842" max="2842" width="3.125" style="1" customWidth="1"/>
    <col min="2843" max="3072" width="9" style="1"/>
    <col min="3073" max="3073" width="1.75" style="1" customWidth="1"/>
    <col min="3074" max="3074" width="3.625" style="1" customWidth="1"/>
    <col min="3075" max="3075" width="5.625" style="1" customWidth="1"/>
    <col min="3076" max="3076" width="7.625" style="1" customWidth="1"/>
    <col min="3077" max="3079" width="2.625" style="1" customWidth="1"/>
    <col min="3080" max="3080" width="7.625" style="1" customWidth="1"/>
    <col min="3081" max="3081" width="3.625" style="1" customWidth="1"/>
    <col min="3082" max="3082" width="8.125" style="1" customWidth="1"/>
    <col min="3083" max="3091" width="2.875" style="1" customWidth="1"/>
    <col min="3092" max="3094" width="5.25" style="1" bestFit="1" customWidth="1"/>
    <col min="3095" max="3095" width="5.25" style="1" customWidth="1"/>
    <col min="3096" max="3096" width="0" style="1" hidden="1" customWidth="1"/>
    <col min="3097" max="3097" width="4.75" style="1" customWidth="1"/>
    <col min="3098" max="3098" width="3.125" style="1" customWidth="1"/>
    <col min="3099" max="3328" width="9" style="1"/>
    <col min="3329" max="3329" width="1.75" style="1" customWidth="1"/>
    <col min="3330" max="3330" width="3.625" style="1" customWidth="1"/>
    <col min="3331" max="3331" width="5.625" style="1" customWidth="1"/>
    <col min="3332" max="3332" width="7.625" style="1" customWidth="1"/>
    <col min="3333" max="3335" width="2.625" style="1" customWidth="1"/>
    <col min="3336" max="3336" width="7.625" style="1" customWidth="1"/>
    <col min="3337" max="3337" width="3.625" style="1" customWidth="1"/>
    <col min="3338" max="3338" width="8.125" style="1" customWidth="1"/>
    <col min="3339" max="3347" width="2.875" style="1" customWidth="1"/>
    <col min="3348" max="3350" width="5.25" style="1" bestFit="1" customWidth="1"/>
    <col min="3351" max="3351" width="5.25" style="1" customWidth="1"/>
    <col min="3352" max="3352" width="0" style="1" hidden="1" customWidth="1"/>
    <col min="3353" max="3353" width="4.75" style="1" customWidth="1"/>
    <col min="3354" max="3354" width="3.125" style="1" customWidth="1"/>
    <col min="3355" max="3584" width="9" style="1"/>
    <col min="3585" max="3585" width="1.75" style="1" customWidth="1"/>
    <col min="3586" max="3586" width="3.625" style="1" customWidth="1"/>
    <col min="3587" max="3587" width="5.625" style="1" customWidth="1"/>
    <col min="3588" max="3588" width="7.625" style="1" customWidth="1"/>
    <col min="3589" max="3591" width="2.625" style="1" customWidth="1"/>
    <col min="3592" max="3592" width="7.625" style="1" customWidth="1"/>
    <col min="3593" max="3593" width="3.625" style="1" customWidth="1"/>
    <col min="3594" max="3594" width="8.125" style="1" customWidth="1"/>
    <col min="3595" max="3603" width="2.875" style="1" customWidth="1"/>
    <col min="3604" max="3606" width="5.25" style="1" bestFit="1" customWidth="1"/>
    <col min="3607" max="3607" width="5.25" style="1" customWidth="1"/>
    <col min="3608" max="3608" width="0" style="1" hidden="1" customWidth="1"/>
    <col min="3609" max="3609" width="4.75" style="1" customWidth="1"/>
    <col min="3610" max="3610" width="3.125" style="1" customWidth="1"/>
    <col min="3611" max="3840" width="9" style="1"/>
    <col min="3841" max="3841" width="1.75" style="1" customWidth="1"/>
    <col min="3842" max="3842" width="3.625" style="1" customWidth="1"/>
    <col min="3843" max="3843" width="5.625" style="1" customWidth="1"/>
    <col min="3844" max="3844" width="7.625" style="1" customWidth="1"/>
    <col min="3845" max="3847" width="2.625" style="1" customWidth="1"/>
    <col min="3848" max="3848" width="7.625" style="1" customWidth="1"/>
    <col min="3849" max="3849" width="3.625" style="1" customWidth="1"/>
    <col min="3850" max="3850" width="8.125" style="1" customWidth="1"/>
    <col min="3851" max="3859" width="2.875" style="1" customWidth="1"/>
    <col min="3860" max="3862" width="5.25" style="1" bestFit="1" customWidth="1"/>
    <col min="3863" max="3863" width="5.25" style="1" customWidth="1"/>
    <col min="3864" max="3864" width="0" style="1" hidden="1" customWidth="1"/>
    <col min="3865" max="3865" width="4.75" style="1" customWidth="1"/>
    <col min="3866" max="3866" width="3.125" style="1" customWidth="1"/>
    <col min="3867" max="4096" width="9" style="1"/>
    <col min="4097" max="4097" width="1.75" style="1" customWidth="1"/>
    <col min="4098" max="4098" width="3.625" style="1" customWidth="1"/>
    <col min="4099" max="4099" width="5.625" style="1" customWidth="1"/>
    <col min="4100" max="4100" width="7.625" style="1" customWidth="1"/>
    <col min="4101" max="4103" width="2.625" style="1" customWidth="1"/>
    <col min="4104" max="4104" width="7.625" style="1" customWidth="1"/>
    <col min="4105" max="4105" width="3.625" style="1" customWidth="1"/>
    <col min="4106" max="4106" width="8.125" style="1" customWidth="1"/>
    <col min="4107" max="4115" width="2.875" style="1" customWidth="1"/>
    <col min="4116" max="4118" width="5.25" style="1" bestFit="1" customWidth="1"/>
    <col min="4119" max="4119" width="5.25" style="1" customWidth="1"/>
    <col min="4120" max="4120" width="0" style="1" hidden="1" customWidth="1"/>
    <col min="4121" max="4121" width="4.75" style="1" customWidth="1"/>
    <col min="4122" max="4122" width="3.125" style="1" customWidth="1"/>
    <col min="4123" max="4352" width="9" style="1"/>
    <col min="4353" max="4353" width="1.75" style="1" customWidth="1"/>
    <col min="4354" max="4354" width="3.625" style="1" customWidth="1"/>
    <col min="4355" max="4355" width="5.625" style="1" customWidth="1"/>
    <col min="4356" max="4356" width="7.625" style="1" customWidth="1"/>
    <col min="4357" max="4359" width="2.625" style="1" customWidth="1"/>
    <col min="4360" max="4360" width="7.625" style="1" customWidth="1"/>
    <col min="4361" max="4361" width="3.625" style="1" customWidth="1"/>
    <col min="4362" max="4362" width="8.125" style="1" customWidth="1"/>
    <col min="4363" max="4371" width="2.875" style="1" customWidth="1"/>
    <col min="4372" max="4374" width="5.25" style="1" bestFit="1" customWidth="1"/>
    <col min="4375" max="4375" width="5.25" style="1" customWidth="1"/>
    <col min="4376" max="4376" width="0" style="1" hidden="1" customWidth="1"/>
    <col min="4377" max="4377" width="4.75" style="1" customWidth="1"/>
    <col min="4378" max="4378" width="3.125" style="1" customWidth="1"/>
    <col min="4379" max="4608" width="9" style="1"/>
    <col min="4609" max="4609" width="1.75" style="1" customWidth="1"/>
    <col min="4610" max="4610" width="3.625" style="1" customWidth="1"/>
    <col min="4611" max="4611" width="5.625" style="1" customWidth="1"/>
    <col min="4612" max="4612" width="7.625" style="1" customWidth="1"/>
    <col min="4613" max="4615" width="2.625" style="1" customWidth="1"/>
    <col min="4616" max="4616" width="7.625" style="1" customWidth="1"/>
    <col min="4617" max="4617" width="3.625" style="1" customWidth="1"/>
    <col min="4618" max="4618" width="8.125" style="1" customWidth="1"/>
    <col min="4619" max="4627" width="2.875" style="1" customWidth="1"/>
    <col min="4628" max="4630" width="5.25" style="1" bestFit="1" customWidth="1"/>
    <col min="4631" max="4631" width="5.25" style="1" customWidth="1"/>
    <col min="4632" max="4632" width="0" style="1" hidden="1" customWidth="1"/>
    <col min="4633" max="4633" width="4.75" style="1" customWidth="1"/>
    <col min="4634" max="4634" width="3.125" style="1" customWidth="1"/>
    <col min="4635" max="4864" width="9" style="1"/>
    <col min="4865" max="4865" width="1.75" style="1" customWidth="1"/>
    <col min="4866" max="4866" width="3.625" style="1" customWidth="1"/>
    <col min="4867" max="4867" width="5.625" style="1" customWidth="1"/>
    <col min="4868" max="4868" width="7.625" style="1" customWidth="1"/>
    <col min="4869" max="4871" width="2.625" style="1" customWidth="1"/>
    <col min="4872" max="4872" width="7.625" style="1" customWidth="1"/>
    <col min="4873" max="4873" width="3.625" style="1" customWidth="1"/>
    <col min="4874" max="4874" width="8.125" style="1" customWidth="1"/>
    <col min="4875" max="4883" width="2.875" style="1" customWidth="1"/>
    <col min="4884" max="4886" width="5.25" style="1" bestFit="1" customWidth="1"/>
    <col min="4887" max="4887" width="5.25" style="1" customWidth="1"/>
    <col min="4888" max="4888" width="0" style="1" hidden="1" customWidth="1"/>
    <col min="4889" max="4889" width="4.75" style="1" customWidth="1"/>
    <col min="4890" max="4890" width="3.125" style="1" customWidth="1"/>
    <col min="4891" max="5120" width="9" style="1"/>
    <col min="5121" max="5121" width="1.75" style="1" customWidth="1"/>
    <col min="5122" max="5122" width="3.625" style="1" customWidth="1"/>
    <col min="5123" max="5123" width="5.625" style="1" customWidth="1"/>
    <col min="5124" max="5124" width="7.625" style="1" customWidth="1"/>
    <col min="5125" max="5127" width="2.625" style="1" customWidth="1"/>
    <col min="5128" max="5128" width="7.625" style="1" customWidth="1"/>
    <col min="5129" max="5129" width="3.625" style="1" customWidth="1"/>
    <col min="5130" max="5130" width="8.125" style="1" customWidth="1"/>
    <col min="5131" max="5139" width="2.875" style="1" customWidth="1"/>
    <col min="5140" max="5142" width="5.25" style="1" bestFit="1" customWidth="1"/>
    <col min="5143" max="5143" width="5.25" style="1" customWidth="1"/>
    <col min="5144" max="5144" width="0" style="1" hidden="1" customWidth="1"/>
    <col min="5145" max="5145" width="4.75" style="1" customWidth="1"/>
    <col min="5146" max="5146" width="3.125" style="1" customWidth="1"/>
    <col min="5147" max="5376" width="9" style="1"/>
    <col min="5377" max="5377" width="1.75" style="1" customWidth="1"/>
    <col min="5378" max="5378" width="3.625" style="1" customWidth="1"/>
    <col min="5379" max="5379" width="5.625" style="1" customWidth="1"/>
    <col min="5380" max="5380" width="7.625" style="1" customWidth="1"/>
    <col min="5381" max="5383" width="2.625" style="1" customWidth="1"/>
    <col min="5384" max="5384" width="7.625" style="1" customWidth="1"/>
    <col min="5385" max="5385" width="3.625" style="1" customWidth="1"/>
    <col min="5386" max="5386" width="8.125" style="1" customWidth="1"/>
    <col min="5387" max="5395" width="2.875" style="1" customWidth="1"/>
    <col min="5396" max="5398" width="5.25" style="1" bestFit="1" customWidth="1"/>
    <col min="5399" max="5399" width="5.25" style="1" customWidth="1"/>
    <col min="5400" max="5400" width="0" style="1" hidden="1" customWidth="1"/>
    <col min="5401" max="5401" width="4.75" style="1" customWidth="1"/>
    <col min="5402" max="5402" width="3.125" style="1" customWidth="1"/>
    <col min="5403" max="5632" width="9" style="1"/>
    <col min="5633" max="5633" width="1.75" style="1" customWidth="1"/>
    <col min="5634" max="5634" width="3.625" style="1" customWidth="1"/>
    <col min="5635" max="5635" width="5.625" style="1" customWidth="1"/>
    <col min="5636" max="5636" width="7.625" style="1" customWidth="1"/>
    <col min="5637" max="5639" width="2.625" style="1" customWidth="1"/>
    <col min="5640" max="5640" width="7.625" style="1" customWidth="1"/>
    <col min="5641" max="5641" width="3.625" style="1" customWidth="1"/>
    <col min="5642" max="5642" width="8.125" style="1" customWidth="1"/>
    <col min="5643" max="5651" width="2.875" style="1" customWidth="1"/>
    <col min="5652" max="5654" width="5.25" style="1" bestFit="1" customWidth="1"/>
    <col min="5655" max="5655" width="5.25" style="1" customWidth="1"/>
    <col min="5656" max="5656" width="0" style="1" hidden="1" customWidth="1"/>
    <col min="5657" max="5657" width="4.75" style="1" customWidth="1"/>
    <col min="5658" max="5658" width="3.125" style="1" customWidth="1"/>
    <col min="5659" max="5888" width="9" style="1"/>
    <col min="5889" max="5889" width="1.75" style="1" customWidth="1"/>
    <col min="5890" max="5890" width="3.625" style="1" customWidth="1"/>
    <col min="5891" max="5891" width="5.625" style="1" customWidth="1"/>
    <col min="5892" max="5892" width="7.625" style="1" customWidth="1"/>
    <col min="5893" max="5895" width="2.625" style="1" customWidth="1"/>
    <col min="5896" max="5896" width="7.625" style="1" customWidth="1"/>
    <col min="5897" max="5897" width="3.625" style="1" customWidth="1"/>
    <col min="5898" max="5898" width="8.125" style="1" customWidth="1"/>
    <col min="5899" max="5907" width="2.875" style="1" customWidth="1"/>
    <col min="5908" max="5910" width="5.25" style="1" bestFit="1" customWidth="1"/>
    <col min="5911" max="5911" width="5.25" style="1" customWidth="1"/>
    <col min="5912" max="5912" width="0" style="1" hidden="1" customWidth="1"/>
    <col min="5913" max="5913" width="4.75" style="1" customWidth="1"/>
    <col min="5914" max="5914" width="3.125" style="1" customWidth="1"/>
    <col min="5915" max="6144" width="9" style="1"/>
    <col min="6145" max="6145" width="1.75" style="1" customWidth="1"/>
    <col min="6146" max="6146" width="3.625" style="1" customWidth="1"/>
    <col min="6147" max="6147" width="5.625" style="1" customWidth="1"/>
    <col min="6148" max="6148" width="7.625" style="1" customWidth="1"/>
    <col min="6149" max="6151" width="2.625" style="1" customWidth="1"/>
    <col min="6152" max="6152" width="7.625" style="1" customWidth="1"/>
    <col min="6153" max="6153" width="3.625" style="1" customWidth="1"/>
    <col min="6154" max="6154" width="8.125" style="1" customWidth="1"/>
    <col min="6155" max="6163" width="2.875" style="1" customWidth="1"/>
    <col min="6164" max="6166" width="5.25" style="1" bestFit="1" customWidth="1"/>
    <col min="6167" max="6167" width="5.25" style="1" customWidth="1"/>
    <col min="6168" max="6168" width="0" style="1" hidden="1" customWidth="1"/>
    <col min="6169" max="6169" width="4.75" style="1" customWidth="1"/>
    <col min="6170" max="6170" width="3.125" style="1" customWidth="1"/>
    <col min="6171" max="6400" width="9" style="1"/>
    <col min="6401" max="6401" width="1.75" style="1" customWidth="1"/>
    <col min="6402" max="6402" width="3.625" style="1" customWidth="1"/>
    <col min="6403" max="6403" width="5.625" style="1" customWidth="1"/>
    <col min="6404" max="6404" width="7.625" style="1" customWidth="1"/>
    <col min="6405" max="6407" width="2.625" style="1" customWidth="1"/>
    <col min="6408" max="6408" width="7.625" style="1" customWidth="1"/>
    <col min="6409" max="6409" width="3.625" style="1" customWidth="1"/>
    <col min="6410" max="6410" width="8.125" style="1" customWidth="1"/>
    <col min="6411" max="6419" width="2.875" style="1" customWidth="1"/>
    <col min="6420" max="6422" width="5.25" style="1" bestFit="1" customWidth="1"/>
    <col min="6423" max="6423" width="5.25" style="1" customWidth="1"/>
    <col min="6424" max="6424" width="0" style="1" hidden="1" customWidth="1"/>
    <col min="6425" max="6425" width="4.75" style="1" customWidth="1"/>
    <col min="6426" max="6426" width="3.125" style="1" customWidth="1"/>
    <col min="6427" max="6656" width="9" style="1"/>
    <col min="6657" max="6657" width="1.75" style="1" customWidth="1"/>
    <col min="6658" max="6658" width="3.625" style="1" customWidth="1"/>
    <col min="6659" max="6659" width="5.625" style="1" customWidth="1"/>
    <col min="6660" max="6660" width="7.625" style="1" customWidth="1"/>
    <col min="6661" max="6663" width="2.625" style="1" customWidth="1"/>
    <col min="6664" max="6664" width="7.625" style="1" customWidth="1"/>
    <col min="6665" max="6665" width="3.625" style="1" customWidth="1"/>
    <col min="6666" max="6666" width="8.125" style="1" customWidth="1"/>
    <col min="6667" max="6675" width="2.875" style="1" customWidth="1"/>
    <col min="6676" max="6678" width="5.25" style="1" bestFit="1" customWidth="1"/>
    <col min="6679" max="6679" width="5.25" style="1" customWidth="1"/>
    <col min="6680" max="6680" width="0" style="1" hidden="1" customWidth="1"/>
    <col min="6681" max="6681" width="4.75" style="1" customWidth="1"/>
    <col min="6682" max="6682" width="3.125" style="1" customWidth="1"/>
    <col min="6683" max="6912" width="9" style="1"/>
    <col min="6913" max="6913" width="1.75" style="1" customWidth="1"/>
    <col min="6914" max="6914" width="3.625" style="1" customWidth="1"/>
    <col min="6915" max="6915" width="5.625" style="1" customWidth="1"/>
    <col min="6916" max="6916" width="7.625" style="1" customWidth="1"/>
    <col min="6917" max="6919" width="2.625" style="1" customWidth="1"/>
    <col min="6920" max="6920" width="7.625" style="1" customWidth="1"/>
    <col min="6921" max="6921" width="3.625" style="1" customWidth="1"/>
    <col min="6922" max="6922" width="8.125" style="1" customWidth="1"/>
    <col min="6923" max="6931" width="2.875" style="1" customWidth="1"/>
    <col min="6932" max="6934" width="5.25" style="1" bestFit="1" customWidth="1"/>
    <col min="6935" max="6935" width="5.25" style="1" customWidth="1"/>
    <col min="6936" max="6936" width="0" style="1" hidden="1" customWidth="1"/>
    <col min="6937" max="6937" width="4.75" style="1" customWidth="1"/>
    <col min="6938" max="6938" width="3.125" style="1" customWidth="1"/>
    <col min="6939" max="7168" width="9" style="1"/>
    <col min="7169" max="7169" width="1.75" style="1" customWidth="1"/>
    <col min="7170" max="7170" width="3.625" style="1" customWidth="1"/>
    <col min="7171" max="7171" width="5.625" style="1" customWidth="1"/>
    <col min="7172" max="7172" width="7.625" style="1" customWidth="1"/>
    <col min="7173" max="7175" width="2.625" style="1" customWidth="1"/>
    <col min="7176" max="7176" width="7.625" style="1" customWidth="1"/>
    <col min="7177" max="7177" width="3.625" style="1" customWidth="1"/>
    <col min="7178" max="7178" width="8.125" style="1" customWidth="1"/>
    <col min="7179" max="7187" width="2.875" style="1" customWidth="1"/>
    <col min="7188" max="7190" width="5.25" style="1" bestFit="1" customWidth="1"/>
    <col min="7191" max="7191" width="5.25" style="1" customWidth="1"/>
    <col min="7192" max="7192" width="0" style="1" hidden="1" customWidth="1"/>
    <col min="7193" max="7193" width="4.75" style="1" customWidth="1"/>
    <col min="7194" max="7194" width="3.125" style="1" customWidth="1"/>
    <col min="7195" max="7424" width="9" style="1"/>
    <col min="7425" max="7425" width="1.75" style="1" customWidth="1"/>
    <col min="7426" max="7426" width="3.625" style="1" customWidth="1"/>
    <col min="7427" max="7427" width="5.625" style="1" customWidth="1"/>
    <col min="7428" max="7428" width="7.625" style="1" customWidth="1"/>
    <col min="7429" max="7431" width="2.625" style="1" customWidth="1"/>
    <col min="7432" max="7432" width="7.625" style="1" customWidth="1"/>
    <col min="7433" max="7433" width="3.625" style="1" customWidth="1"/>
    <col min="7434" max="7434" width="8.125" style="1" customWidth="1"/>
    <col min="7435" max="7443" width="2.875" style="1" customWidth="1"/>
    <col min="7444" max="7446" width="5.25" style="1" bestFit="1" customWidth="1"/>
    <col min="7447" max="7447" width="5.25" style="1" customWidth="1"/>
    <col min="7448" max="7448" width="0" style="1" hidden="1" customWidth="1"/>
    <col min="7449" max="7449" width="4.75" style="1" customWidth="1"/>
    <col min="7450" max="7450" width="3.125" style="1" customWidth="1"/>
    <col min="7451" max="7680" width="9" style="1"/>
    <col min="7681" max="7681" width="1.75" style="1" customWidth="1"/>
    <col min="7682" max="7682" width="3.625" style="1" customWidth="1"/>
    <col min="7683" max="7683" width="5.625" style="1" customWidth="1"/>
    <col min="7684" max="7684" width="7.625" style="1" customWidth="1"/>
    <col min="7685" max="7687" width="2.625" style="1" customWidth="1"/>
    <col min="7688" max="7688" width="7.625" style="1" customWidth="1"/>
    <col min="7689" max="7689" width="3.625" style="1" customWidth="1"/>
    <col min="7690" max="7690" width="8.125" style="1" customWidth="1"/>
    <col min="7691" max="7699" width="2.875" style="1" customWidth="1"/>
    <col min="7700" max="7702" width="5.25" style="1" bestFit="1" customWidth="1"/>
    <col min="7703" max="7703" width="5.25" style="1" customWidth="1"/>
    <col min="7704" max="7704" width="0" style="1" hidden="1" customWidth="1"/>
    <col min="7705" max="7705" width="4.75" style="1" customWidth="1"/>
    <col min="7706" max="7706" width="3.125" style="1" customWidth="1"/>
    <col min="7707" max="7936" width="9" style="1"/>
    <col min="7937" max="7937" width="1.75" style="1" customWidth="1"/>
    <col min="7938" max="7938" width="3.625" style="1" customWidth="1"/>
    <col min="7939" max="7939" width="5.625" style="1" customWidth="1"/>
    <col min="7940" max="7940" width="7.625" style="1" customWidth="1"/>
    <col min="7941" max="7943" width="2.625" style="1" customWidth="1"/>
    <col min="7944" max="7944" width="7.625" style="1" customWidth="1"/>
    <col min="7945" max="7945" width="3.625" style="1" customWidth="1"/>
    <col min="7946" max="7946" width="8.125" style="1" customWidth="1"/>
    <col min="7947" max="7955" width="2.875" style="1" customWidth="1"/>
    <col min="7956" max="7958" width="5.25" style="1" bestFit="1" customWidth="1"/>
    <col min="7959" max="7959" width="5.25" style="1" customWidth="1"/>
    <col min="7960" max="7960" width="0" style="1" hidden="1" customWidth="1"/>
    <col min="7961" max="7961" width="4.75" style="1" customWidth="1"/>
    <col min="7962" max="7962" width="3.125" style="1" customWidth="1"/>
    <col min="7963" max="8192" width="9" style="1"/>
    <col min="8193" max="8193" width="1.75" style="1" customWidth="1"/>
    <col min="8194" max="8194" width="3.625" style="1" customWidth="1"/>
    <col min="8195" max="8195" width="5.625" style="1" customWidth="1"/>
    <col min="8196" max="8196" width="7.625" style="1" customWidth="1"/>
    <col min="8197" max="8199" width="2.625" style="1" customWidth="1"/>
    <col min="8200" max="8200" width="7.625" style="1" customWidth="1"/>
    <col min="8201" max="8201" width="3.625" style="1" customWidth="1"/>
    <col min="8202" max="8202" width="8.125" style="1" customWidth="1"/>
    <col min="8203" max="8211" width="2.875" style="1" customWidth="1"/>
    <col min="8212" max="8214" width="5.25" style="1" bestFit="1" customWidth="1"/>
    <col min="8215" max="8215" width="5.25" style="1" customWidth="1"/>
    <col min="8216" max="8216" width="0" style="1" hidden="1" customWidth="1"/>
    <col min="8217" max="8217" width="4.75" style="1" customWidth="1"/>
    <col min="8218" max="8218" width="3.125" style="1" customWidth="1"/>
    <col min="8219" max="8448" width="9" style="1"/>
    <col min="8449" max="8449" width="1.75" style="1" customWidth="1"/>
    <col min="8450" max="8450" width="3.625" style="1" customWidth="1"/>
    <col min="8451" max="8451" width="5.625" style="1" customWidth="1"/>
    <col min="8452" max="8452" width="7.625" style="1" customWidth="1"/>
    <col min="8453" max="8455" width="2.625" style="1" customWidth="1"/>
    <col min="8456" max="8456" width="7.625" style="1" customWidth="1"/>
    <col min="8457" max="8457" width="3.625" style="1" customWidth="1"/>
    <col min="8458" max="8458" width="8.125" style="1" customWidth="1"/>
    <col min="8459" max="8467" width="2.875" style="1" customWidth="1"/>
    <col min="8468" max="8470" width="5.25" style="1" bestFit="1" customWidth="1"/>
    <col min="8471" max="8471" width="5.25" style="1" customWidth="1"/>
    <col min="8472" max="8472" width="0" style="1" hidden="1" customWidth="1"/>
    <col min="8473" max="8473" width="4.75" style="1" customWidth="1"/>
    <col min="8474" max="8474" width="3.125" style="1" customWidth="1"/>
    <col min="8475" max="8704" width="9" style="1"/>
    <col min="8705" max="8705" width="1.75" style="1" customWidth="1"/>
    <col min="8706" max="8706" width="3.625" style="1" customWidth="1"/>
    <col min="8707" max="8707" width="5.625" style="1" customWidth="1"/>
    <col min="8708" max="8708" width="7.625" style="1" customWidth="1"/>
    <col min="8709" max="8711" width="2.625" style="1" customWidth="1"/>
    <col min="8712" max="8712" width="7.625" style="1" customWidth="1"/>
    <col min="8713" max="8713" width="3.625" style="1" customWidth="1"/>
    <col min="8714" max="8714" width="8.125" style="1" customWidth="1"/>
    <col min="8715" max="8723" width="2.875" style="1" customWidth="1"/>
    <col min="8724" max="8726" width="5.25" style="1" bestFit="1" customWidth="1"/>
    <col min="8727" max="8727" width="5.25" style="1" customWidth="1"/>
    <col min="8728" max="8728" width="0" style="1" hidden="1" customWidth="1"/>
    <col min="8729" max="8729" width="4.75" style="1" customWidth="1"/>
    <col min="8730" max="8730" width="3.125" style="1" customWidth="1"/>
    <col min="8731" max="8960" width="9" style="1"/>
    <col min="8961" max="8961" width="1.75" style="1" customWidth="1"/>
    <col min="8962" max="8962" width="3.625" style="1" customWidth="1"/>
    <col min="8963" max="8963" width="5.625" style="1" customWidth="1"/>
    <col min="8964" max="8964" width="7.625" style="1" customWidth="1"/>
    <col min="8965" max="8967" width="2.625" style="1" customWidth="1"/>
    <col min="8968" max="8968" width="7.625" style="1" customWidth="1"/>
    <col min="8969" max="8969" width="3.625" style="1" customWidth="1"/>
    <col min="8970" max="8970" width="8.125" style="1" customWidth="1"/>
    <col min="8971" max="8979" width="2.875" style="1" customWidth="1"/>
    <col min="8980" max="8982" width="5.25" style="1" bestFit="1" customWidth="1"/>
    <col min="8983" max="8983" width="5.25" style="1" customWidth="1"/>
    <col min="8984" max="8984" width="0" style="1" hidden="1" customWidth="1"/>
    <col min="8985" max="8985" width="4.75" style="1" customWidth="1"/>
    <col min="8986" max="8986" width="3.125" style="1" customWidth="1"/>
    <col min="8987" max="9216" width="9" style="1"/>
    <col min="9217" max="9217" width="1.75" style="1" customWidth="1"/>
    <col min="9218" max="9218" width="3.625" style="1" customWidth="1"/>
    <col min="9219" max="9219" width="5.625" style="1" customWidth="1"/>
    <col min="9220" max="9220" width="7.625" style="1" customWidth="1"/>
    <col min="9221" max="9223" width="2.625" style="1" customWidth="1"/>
    <col min="9224" max="9224" width="7.625" style="1" customWidth="1"/>
    <col min="9225" max="9225" width="3.625" style="1" customWidth="1"/>
    <col min="9226" max="9226" width="8.125" style="1" customWidth="1"/>
    <col min="9227" max="9235" width="2.875" style="1" customWidth="1"/>
    <col min="9236" max="9238" width="5.25" style="1" bestFit="1" customWidth="1"/>
    <col min="9239" max="9239" width="5.25" style="1" customWidth="1"/>
    <col min="9240" max="9240" width="0" style="1" hidden="1" customWidth="1"/>
    <col min="9241" max="9241" width="4.75" style="1" customWidth="1"/>
    <col min="9242" max="9242" width="3.125" style="1" customWidth="1"/>
    <col min="9243" max="9472" width="9" style="1"/>
    <col min="9473" max="9473" width="1.75" style="1" customWidth="1"/>
    <col min="9474" max="9474" width="3.625" style="1" customWidth="1"/>
    <col min="9475" max="9475" width="5.625" style="1" customWidth="1"/>
    <col min="9476" max="9476" width="7.625" style="1" customWidth="1"/>
    <col min="9477" max="9479" width="2.625" style="1" customWidth="1"/>
    <col min="9480" max="9480" width="7.625" style="1" customWidth="1"/>
    <col min="9481" max="9481" width="3.625" style="1" customWidth="1"/>
    <col min="9482" max="9482" width="8.125" style="1" customWidth="1"/>
    <col min="9483" max="9491" width="2.875" style="1" customWidth="1"/>
    <col min="9492" max="9494" width="5.25" style="1" bestFit="1" customWidth="1"/>
    <col min="9495" max="9495" width="5.25" style="1" customWidth="1"/>
    <col min="9496" max="9496" width="0" style="1" hidden="1" customWidth="1"/>
    <col min="9497" max="9497" width="4.75" style="1" customWidth="1"/>
    <col min="9498" max="9498" width="3.125" style="1" customWidth="1"/>
    <col min="9499" max="9728" width="9" style="1"/>
    <col min="9729" max="9729" width="1.75" style="1" customWidth="1"/>
    <col min="9730" max="9730" width="3.625" style="1" customWidth="1"/>
    <col min="9731" max="9731" width="5.625" style="1" customWidth="1"/>
    <col min="9732" max="9732" width="7.625" style="1" customWidth="1"/>
    <col min="9733" max="9735" width="2.625" style="1" customWidth="1"/>
    <col min="9736" max="9736" width="7.625" style="1" customWidth="1"/>
    <col min="9737" max="9737" width="3.625" style="1" customWidth="1"/>
    <col min="9738" max="9738" width="8.125" style="1" customWidth="1"/>
    <col min="9739" max="9747" width="2.875" style="1" customWidth="1"/>
    <col min="9748" max="9750" width="5.25" style="1" bestFit="1" customWidth="1"/>
    <col min="9751" max="9751" width="5.25" style="1" customWidth="1"/>
    <col min="9752" max="9752" width="0" style="1" hidden="1" customWidth="1"/>
    <col min="9753" max="9753" width="4.75" style="1" customWidth="1"/>
    <col min="9754" max="9754" width="3.125" style="1" customWidth="1"/>
    <col min="9755" max="9984" width="9" style="1"/>
    <col min="9985" max="9985" width="1.75" style="1" customWidth="1"/>
    <col min="9986" max="9986" width="3.625" style="1" customWidth="1"/>
    <col min="9987" max="9987" width="5.625" style="1" customWidth="1"/>
    <col min="9988" max="9988" width="7.625" style="1" customWidth="1"/>
    <col min="9989" max="9991" width="2.625" style="1" customWidth="1"/>
    <col min="9992" max="9992" width="7.625" style="1" customWidth="1"/>
    <col min="9993" max="9993" width="3.625" style="1" customWidth="1"/>
    <col min="9994" max="9994" width="8.125" style="1" customWidth="1"/>
    <col min="9995" max="10003" width="2.875" style="1" customWidth="1"/>
    <col min="10004" max="10006" width="5.25" style="1" bestFit="1" customWidth="1"/>
    <col min="10007" max="10007" width="5.25" style="1" customWidth="1"/>
    <col min="10008" max="10008" width="0" style="1" hidden="1" customWidth="1"/>
    <col min="10009" max="10009" width="4.75" style="1" customWidth="1"/>
    <col min="10010" max="10010" width="3.125" style="1" customWidth="1"/>
    <col min="10011" max="10240" width="9" style="1"/>
    <col min="10241" max="10241" width="1.75" style="1" customWidth="1"/>
    <col min="10242" max="10242" width="3.625" style="1" customWidth="1"/>
    <col min="10243" max="10243" width="5.625" style="1" customWidth="1"/>
    <col min="10244" max="10244" width="7.625" style="1" customWidth="1"/>
    <col min="10245" max="10247" width="2.625" style="1" customWidth="1"/>
    <col min="10248" max="10248" width="7.625" style="1" customWidth="1"/>
    <col min="10249" max="10249" width="3.625" style="1" customWidth="1"/>
    <col min="10250" max="10250" width="8.125" style="1" customWidth="1"/>
    <col min="10251" max="10259" width="2.875" style="1" customWidth="1"/>
    <col min="10260" max="10262" width="5.25" style="1" bestFit="1" customWidth="1"/>
    <col min="10263" max="10263" width="5.25" style="1" customWidth="1"/>
    <col min="10264" max="10264" width="0" style="1" hidden="1" customWidth="1"/>
    <col min="10265" max="10265" width="4.75" style="1" customWidth="1"/>
    <col min="10266" max="10266" width="3.125" style="1" customWidth="1"/>
    <col min="10267" max="10496" width="9" style="1"/>
    <col min="10497" max="10497" width="1.75" style="1" customWidth="1"/>
    <col min="10498" max="10498" width="3.625" style="1" customWidth="1"/>
    <col min="10499" max="10499" width="5.625" style="1" customWidth="1"/>
    <col min="10500" max="10500" width="7.625" style="1" customWidth="1"/>
    <col min="10501" max="10503" width="2.625" style="1" customWidth="1"/>
    <col min="10504" max="10504" width="7.625" style="1" customWidth="1"/>
    <col min="10505" max="10505" width="3.625" style="1" customWidth="1"/>
    <col min="10506" max="10506" width="8.125" style="1" customWidth="1"/>
    <col min="10507" max="10515" width="2.875" style="1" customWidth="1"/>
    <col min="10516" max="10518" width="5.25" style="1" bestFit="1" customWidth="1"/>
    <col min="10519" max="10519" width="5.25" style="1" customWidth="1"/>
    <col min="10520" max="10520" width="0" style="1" hidden="1" customWidth="1"/>
    <col min="10521" max="10521" width="4.75" style="1" customWidth="1"/>
    <col min="10522" max="10522" width="3.125" style="1" customWidth="1"/>
    <col min="10523" max="10752" width="9" style="1"/>
    <col min="10753" max="10753" width="1.75" style="1" customWidth="1"/>
    <col min="10754" max="10754" width="3.625" style="1" customWidth="1"/>
    <col min="10755" max="10755" width="5.625" style="1" customWidth="1"/>
    <col min="10756" max="10756" width="7.625" style="1" customWidth="1"/>
    <col min="10757" max="10759" width="2.625" style="1" customWidth="1"/>
    <col min="10760" max="10760" width="7.625" style="1" customWidth="1"/>
    <col min="10761" max="10761" width="3.625" style="1" customWidth="1"/>
    <col min="10762" max="10762" width="8.125" style="1" customWidth="1"/>
    <col min="10763" max="10771" width="2.875" style="1" customWidth="1"/>
    <col min="10772" max="10774" width="5.25" style="1" bestFit="1" customWidth="1"/>
    <col min="10775" max="10775" width="5.25" style="1" customWidth="1"/>
    <col min="10776" max="10776" width="0" style="1" hidden="1" customWidth="1"/>
    <col min="10777" max="10777" width="4.75" style="1" customWidth="1"/>
    <col min="10778" max="10778" width="3.125" style="1" customWidth="1"/>
    <col min="10779" max="11008" width="9" style="1"/>
    <col min="11009" max="11009" width="1.75" style="1" customWidth="1"/>
    <col min="11010" max="11010" width="3.625" style="1" customWidth="1"/>
    <col min="11011" max="11011" width="5.625" style="1" customWidth="1"/>
    <col min="11012" max="11012" width="7.625" style="1" customWidth="1"/>
    <col min="11013" max="11015" width="2.625" style="1" customWidth="1"/>
    <col min="11016" max="11016" width="7.625" style="1" customWidth="1"/>
    <col min="11017" max="11017" width="3.625" style="1" customWidth="1"/>
    <col min="11018" max="11018" width="8.125" style="1" customWidth="1"/>
    <col min="11019" max="11027" width="2.875" style="1" customWidth="1"/>
    <col min="11028" max="11030" width="5.25" style="1" bestFit="1" customWidth="1"/>
    <col min="11031" max="11031" width="5.25" style="1" customWidth="1"/>
    <col min="11032" max="11032" width="0" style="1" hidden="1" customWidth="1"/>
    <col min="11033" max="11033" width="4.75" style="1" customWidth="1"/>
    <col min="11034" max="11034" width="3.125" style="1" customWidth="1"/>
    <col min="11035" max="11264" width="9" style="1"/>
    <col min="11265" max="11265" width="1.75" style="1" customWidth="1"/>
    <col min="11266" max="11266" width="3.625" style="1" customWidth="1"/>
    <col min="11267" max="11267" width="5.625" style="1" customWidth="1"/>
    <col min="11268" max="11268" width="7.625" style="1" customWidth="1"/>
    <col min="11269" max="11271" width="2.625" style="1" customWidth="1"/>
    <col min="11272" max="11272" width="7.625" style="1" customWidth="1"/>
    <col min="11273" max="11273" width="3.625" style="1" customWidth="1"/>
    <col min="11274" max="11274" width="8.125" style="1" customWidth="1"/>
    <col min="11275" max="11283" width="2.875" style="1" customWidth="1"/>
    <col min="11284" max="11286" width="5.25" style="1" bestFit="1" customWidth="1"/>
    <col min="11287" max="11287" width="5.25" style="1" customWidth="1"/>
    <col min="11288" max="11288" width="0" style="1" hidden="1" customWidth="1"/>
    <col min="11289" max="11289" width="4.75" style="1" customWidth="1"/>
    <col min="11290" max="11290" width="3.125" style="1" customWidth="1"/>
    <col min="11291" max="11520" width="9" style="1"/>
    <col min="11521" max="11521" width="1.75" style="1" customWidth="1"/>
    <col min="11522" max="11522" width="3.625" style="1" customWidth="1"/>
    <col min="11523" max="11523" width="5.625" style="1" customWidth="1"/>
    <col min="11524" max="11524" width="7.625" style="1" customWidth="1"/>
    <col min="11525" max="11527" width="2.625" style="1" customWidth="1"/>
    <col min="11528" max="11528" width="7.625" style="1" customWidth="1"/>
    <col min="11529" max="11529" width="3.625" style="1" customWidth="1"/>
    <col min="11530" max="11530" width="8.125" style="1" customWidth="1"/>
    <col min="11531" max="11539" width="2.875" style="1" customWidth="1"/>
    <col min="11540" max="11542" width="5.25" style="1" bestFit="1" customWidth="1"/>
    <col min="11543" max="11543" width="5.25" style="1" customWidth="1"/>
    <col min="11544" max="11544" width="0" style="1" hidden="1" customWidth="1"/>
    <col min="11545" max="11545" width="4.75" style="1" customWidth="1"/>
    <col min="11546" max="11546" width="3.125" style="1" customWidth="1"/>
    <col min="11547" max="11776" width="9" style="1"/>
    <col min="11777" max="11777" width="1.75" style="1" customWidth="1"/>
    <col min="11778" max="11778" width="3.625" style="1" customWidth="1"/>
    <col min="11779" max="11779" width="5.625" style="1" customWidth="1"/>
    <col min="11780" max="11780" width="7.625" style="1" customWidth="1"/>
    <col min="11781" max="11783" width="2.625" style="1" customWidth="1"/>
    <col min="11784" max="11784" width="7.625" style="1" customWidth="1"/>
    <col min="11785" max="11785" width="3.625" style="1" customWidth="1"/>
    <col min="11786" max="11786" width="8.125" style="1" customWidth="1"/>
    <col min="11787" max="11795" width="2.875" style="1" customWidth="1"/>
    <col min="11796" max="11798" width="5.25" style="1" bestFit="1" customWidth="1"/>
    <col min="11799" max="11799" width="5.25" style="1" customWidth="1"/>
    <col min="11800" max="11800" width="0" style="1" hidden="1" customWidth="1"/>
    <col min="11801" max="11801" width="4.75" style="1" customWidth="1"/>
    <col min="11802" max="11802" width="3.125" style="1" customWidth="1"/>
    <col min="11803" max="12032" width="9" style="1"/>
    <col min="12033" max="12033" width="1.75" style="1" customWidth="1"/>
    <col min="12034" max="12034" width="3.625" style="1" customWidth="1"/>
    <col min="12035" max="12035" width="5.625" style="1" customWidth="1"/>
    <col min="12036" max="12036" width="7.625" style="1" customWidth="1"/>
    <col min="12037" max="12039" width="2.625" style="1" customWidth="1"/>
    <col min="12040" max="12040" width="7.625" style="1" customWidth="1"/>
    <col min="12041" max="12041" width="3.625" style="1" customWidth="1"/>
    <col min="12042" max="12042" width="8.125" style="1" customWidth="1"/>
    <col min="12043" max="12051" width="2.875" style="1" customWidth="1"/>
    <col min="12052" max="12054" width="5.25" style="1" bestFit="1" customWidth="1"/>
    <col min="12055" max="12055" width="5.25" style="1" customWidth="1"/>
    <col min="12056" max="12056" width="0" style="1" hidden="1" customWidth="1"/>
    <col min="12057" max="12057" width="4.75" style="1" customWidth="1"/>
    <col min="12058" max="12058" width="3.125" style="1" customWidth="1"/>
    <col min="12059" max="12288" width="9" style="1"/>
    <col min="12289" max="12289" width="1.75" style="1" customWidth="1"/>
    <col min="12290" max="12290" width="3.625" style="1" customWidth="1"/>
    <col min="12291" max="12291" width="5.625" style="1" customWidth="1"/>
    <col min="12292" max="12292" width="7.625" style="1" customWidth="1"/>
    <col min="12293" max="12295" width="2.625" style="1" customWidth="1"/>
    <col min="12296" max="12296" width="7.625" style="1" customWidth="1"/>
    <col min="12297" max="12297" width="3.625" style="1" customWidth="1"/>
    <col min="12298" max="12298" width="8.125" style="1" customWidth="1"/>
    <col min="12299" max="12307" width="2.875" style="1" customWidth="1"/>
    <col min="12308" max="12310" width="5.25" style="1" bestFit="1" customWidth="1"/>
    <col min="12311" max="12311" width="5.25" style="1" customWidth="1"/>
    <col min="12312" max="12312" width="0" style="1" hidden="1" customWidth="1"/>
    <col min="12313" max="12313" width="4.75" style="1" customWidth="1"/>
    <col min="12314" max="12314" width="3.125" style="1" customWidth="1"/>
    <col min="12315" max="12544" width="9" style="1"/>
    <col min="12545" max="12545" width="1.75" style="1" customWidth="1"/>
    <col min="12546" max="12546" width="3.625" style="1" customWidth="1"/>
    <col min="12547" max="12547" width="5.625" style="1" customWidth="1"/>
    <col min="12548" max="12548" width="7.625" style="1" customWidth="1"/>
    <col min="12549" max="12551" width="2.625" style="1" customWidth="1"/>
    <col min="12552" max="12552" width="7.625" style="1" customWidth="1"/>
    <col min="12553" max="12553" width="3.625" style="1" customWidth="1"/>
    <col min="12554" max="12554" width="8.125" style="1" customWidth="1"/>
    <col min="12555" max="12563" width="2.875" style="1" customWidth="1"/>
    <col min="12564" max="12566" width="5.25" style="1" bestFit="1" customWidth="1"/>
    <col min="12567" max="12567" width="5.25" style="1" customWidth="1"/>
    <col min="12568" max="12568" width="0" style="1" hidden="1" customWidth="1"/>
    <col min="12569" max="12569" width="4.75" style="1" customWidth="1"/>
    <col min="12570" max="12570" width="3.125" style="1" customWidth="1"/>
    <col min="12571" max="12800" width="9" style="1"/>
    <col min="12801" max="12801" width="1.75" style="1" customWidth="1"/>
    <col min="12802" max="12802" width="3.625" style="1" customWidth="1"/>
    <col min="12803" max="12803" width="5.625" style="1" customWidth="1"/>
    <col min="12804" max="12804" width="7.625" style="1" customWidth="1"/>
    <col min="12805" max="12807" width="2.625" style="1" customWidth="1"/>
    <col min="12808" max="12808" width="7.625" style="1" customWidth="1"/>
    <col min="12809" max="12809" width="3.625" style="1" customWidth="1"/>
    <col min="12810" max="12810" width="8.125" style="1" customWidth="1"/>
    <col min="12811" max="12819" width="2.875" style="1" customWidth="1"/>
    <col min="12820" max="12822" width="5.25" style="1" bestFit="1" customWidth="1"/>
    <col min="12823" max="12823" width="5.25" style="1" customWidth="1"/>
    <col min="12824" max="12824" width="0" style="1" hidden="1" customWidth="1"/>
    <col min="12825" max="12825" width="4.75" style="1" customWidth="1"/>
    <col min="12826" max="12826" width="3.125" style="1" customWidth="1"/>
    <col min="12827" max="13056" width="9" style="1"/>
    <col min="13057" max="13057" width="1.75" style="1" customWidth="1"/>
    <col min="13058" max="13058" width="3.625" style="1" customWidth="1"/>
    <col min="13059" max="13059" width="5.625" style="1" customWidth="1"/>
    <col min="13060" max="13060" width="7.625" style="1" customWidth="1"/>
    <col min="13061" max="13063" width="2.625" style="1" customWidth="1"/>
    <col min="13064" max="13064" width="7.625" style="1" customWidth="1"/>
    <col min="13065" max="13065" width="3.625" style="1" customWidth="1"/>
    <col min="13066" max="13066" width="8.125" style="1" customWidth="1"/>
    <col min="13067" max="13075" width="2.875" style="1" customWidth="1"/>
    <col min="13076" max="13078" width="5.25" style="1" bestFit="1" customWidth="1"/>
    <col min="13079" max="13079" width="5.25" style="1" customWidth="1"/>
    <col min="13080" max="13080" width="0" style="1" hidden="1" customWidth="1"/>
    <col min="13081" max="13081" width="4.75" style="1" customWidth="1"/>
    <col min="13082" max="13082" width="3.125" style="1" customWidth="1"/>
    <col min="13083" max="13312" width="9" style="1"/>
    <col min="13313" max="13313" width="1.75" style="1" customWidth="1"/>
    <col min="13314" max="13314" width="3.625" style="1" customWidth="1"/>
    <col min="13315" max="13315" width="5.625" style="1" customWidth="1"/>
    <col min="13316" max="13316" width="7.625" style="1" customWidth="1"/>
    <col min="13317" max="13319" width="2.625" style="1" customWidth="1"/>
    <col min="13320" max="13320" width="7.625" style="1" customWidth="1"/>
    <col min="13321" max="13321" width="3.625" style="1" customWidth="1"/>
    <col min="13322" max="13322" width="8.125" style="1" customWidth="1"/>
    <col min="13323" max="13331" width="2.875" style="1" customWidth="1"/>
    <col min="13332" max="13334" width="5.25" style="1" bestFit="1" customWidth="1"/>
    <col min="13335" max="13335" width="5.25" style="1" customWidth="1"/>
    <col min="13336" max="13336" width="0" style="1" hidden="1" customWidth="1"/>
    <col min="13337" max="13337" width="4.75" style="1" customWidth="1"/>
    <col min="13338" max="13338" width="3.125" style="1" customWidth="1"/>
    <col min="13339" max="13568" width="9" style="1"/>
    <col min="13569" max="13569" width="1.75" style="1" customWidth="1"/>
    <col min="13570" max="13570" width="3.625" style="1" customWidth="1"/>
    <col min="13571" max="13571" width="5.625" style="1" customWidth="1"/>
    <col min="13572" max="13572" width="7.625" style="1" customWidth="1"/>
    <col min="13573" max="13575" width="2.625" style="1" customWidth="1"/>
    <col min="13576" max="13576" width="7.625" style="1" customWidth="1"/>
    <col min="13577" max="13577" width="3.625" style="1" customWidth="1"/>
    <col min="13578" max="13578" width="8.125" style="1" customWidth="1"/>
    <col min="13579" max="13587" width="2.875" style="1" customWidth="1"/>
    <col min="13588" max="13590" width="5.25" style="1" bestFit="1" customWidth="1"/>
    <col min="13591" max="13591" width="5.25" style="1" customWidth="1"/>
    <col min="13592" max="13592" width="0" style="1" hidden="1" customWidth="1"/>
    <col min="13593" max="13593" width="4.75" style="1" customWidth="1"/>
    <col min="13594" max="13594" width="3.125" style="1" customWidth="1"/>
    <col min="13595" max="13824" width="9" style="1"/>
    <col min="13825" max="13825" width="1.75" style="1" customWidth="1"/>
    <col min="13826" max="13826" width="3.625" style="1" customWidth="1"/>
    <col min="13827" max="13827" width="5.625" style="1" customWidth="1"/>
    <col min="13828" max="13828" width="7.625" style="1" customWidth="1"/>
    <col min="13829" max="13831" width="2.625" style="1" customWidth="1"/>
    <col min="13832" max="13832" width="7.625" style="1" customWidth="1"/>
    <col min="13833" max="13833" width="3.625" style="1" customWidth="1"/>
    <col min="13834" max="13834" width="8.125" style="1" customWidth="1"/>
    <col min="13835" max="13843" width="2.875" style="1" customWidth="1"/>
    <col min="13844" max="13846" width="5.25" style="1" bestFit="1" customWidth="1"/>
    <col min="13847" max="13847" width="5.25" style="1" customWidth="1"/>
    <col min="13848" max="13848" width="0" style="1" hidden="1" customWidth="1"/>
    <col min="13849" max="13849" width="4.75" style="1" customWidth="1"/>
    <col min="13850" max="13850" width="3.125" style="1" customWidth="1"/>
    <col min="13851" max="14080" width="9" style="1"/>
    <col min="14081" max="14081" width="1.75" style="1" customWidth="1"/>
    <col min="14082" max="14082" width="3.625" style="1" customWidth="1"/>
    <col min="14083" max="14083" width="5.625" style="1" customWidth="1"/>
    <col min="14084" max="14084" width="7.625" style="1" customWidth="1"/>
    <col min="14085" max="14087" width="2.625" style="1" customWidth="1"/>
    <col min="14088" max="14088" width="7.625" style="1" customWidth="1"/>
    <col min="14089" max="14089" width="3.625" style="1" customWidth="1"/>
    <col min="14090" max="14090" width="8.125" style="1" customWidth="1"/>
    <col min="14091" max="14099" width="2.875" style="1" customWidth="1"/>
    <col min="14100" max="14102" width="5.25" style="1" bestFit="1" customWidth="1"/>
    <col min="14103" max="14103" width="5.25" style="1" customWidth="1"/>
    <col min="14104" max="14104" width="0" style="1" hidden="1" customWidth="1"/>
    <col min="14105" max="14105" width="4.75" style="1" customWidth="1"/>
    <col min="14106" max="14106" width="3.125" style="1" customWidth="1"/>
    <col min="14107" max="14336" width="9" style="1"/>
    <col min="14337" max="14337" width="1.75" style="1" customWidth="1"/>
    <col min="14338" max="14338" width="3.625" style="1" customWidth="1"/>
    <col min="14339" max="14339" width="5.625" style="1" customWidth="1"/>
    <col min="14340" max="14340" width="7.625" style="1" customWidth="1"/>
    <col min="14341" max="14343" width="2.625" style="1" customWidth="1"/>
    <col min="14344" max="14344" width="7.625" style="1" customWidth="1"/>
    <col min="14345" max="14345" width="3.625" style="1" customWidth="1"/>
    <col min="14346" max="14346" width="8.125" style="1" customWidth="1"/>
    <col min="14347" max="14355" width="2.875" style="1" customWidth="1"/>
    <col min="14356" max="14358" width="5.25" style="1" bestFit="1" customWidth="1"/>
    <col min="14359" max="14359" width="5.25" style="1" customWidth="1"/>
    <col min="14360" max="14360" width="0" style="1" hidden="1" customWidth="1"/>
    <col min="14361" max="14361" width="4.75" style="1" customWidth="1"/>
    <col min="14362" max="14362" width="3.125" style="1" customWidth="1"/>
    <col min="14363" max="14592" width="9" style="1"/>
    <col min="14593" max="14593" width="1.75" style="1" customWidth="1"/>
    <col min="14594" max="14594" width="3.625" style="1" customWidth="1"/>
    <col min="14595" max="14595" width="5.625" style="1" customWidth="1"/>
    <col min="14596" max="14596" width="7.625" style="1" customWidth="1"/>
    <col min="14597" max="14599" width="2.625" style="1" customWidth="1"/>
    <col min="14600" max="14600" width="7.625" style="1" customWidth="1"/>
    <col min="14601" max="14601" width="3.625" style="1" customWidth="1"/>
    <col min="14602" max="14602" width="8.125" style="1" customWidth="1"/>
    <col min="14603" max="14611" width="2.875" style="1" customWidth="1"/>
    <col min="14612" max="14614" width="5.25" style="1" bestFit="1" customWidth="1"/>
    <col min="14615" max="14615" width="5.25" style="1" customWidth="1"/>
    <col min="14616" max="14616" width="0" style="1" hidden="1" customWidth="1"/>
    <col min="14617" max="14617" width="4.75" style="1" customWidth="1"/>
    <col min="14618" max="14618" width="3.125" style="1" customWidth="1"/>
    <col min="14619" max="14848" width="9" style="1"/>
    <col min="14849" max="14849" width="1.75" style="1" customWidth="1"/>
    <col min="14850" max="14850" width="3.625" style="1" customWidth="1"/>
    <col min="14851" max="14851" width="5.625" style="1" customWidth="1"/>
    <col min="14852" max="14852" width="7.625" style="1" customWidth="1"/>
    <col min="14853" max="14855" width="2.625" style="1" customWidth="1"/>
    <col min="14856" max="14856" width="7.625" style="1" customWidth="1"/>
    <col min="14857" max="14857" width="3.625" style="1" customWidth="1"/>
    <col min="14858" max="14858" width="8.125" style="1" customWidth="1"/>
    <col min="14859" max="14867" width="2.875" style="1" customWidth="1"/>
    <col min="14868" max="14870" width="5.25" style="1" bestFit="1" customWidth="1"/>
    <col min="14871" max="14871" width="5.25" style="1" customWidth="1"/>
    <col min="14872" max="14872" width="0" style="1" hidden="1" customWidth="1"/>
    <col min="14873" max="14873" width="4.75" style="1" customWidth="1"/>
    <col min="14874" max="14874" width="3.125" style="1" customWidth="1"/>
    <col min="14875" max="15104" width="9" style="1"/>
    <col min="15105" max="15105" width="1.75" style="1" customWidth="1"/>
    <col min="15106" max="15106" width="3.625" style="1" customWidth="1"/>
    <col min="15107" max="15107" width="5.625" style="1" customWidth="1"/>
    <col min="15108" max="15108" width="7.625" style="1" customWidth="1"/>
    <col min="15109" max="15111" width="2.625" style="1" customWidth="1"/>
    <col min="15112" max="15112" width="7.625" style="1" customWidth="1"/>
    <col min="15113" max="15113" width="3.625" style="1" customWidth="1"/>
    <col min="15114" max="15114" width="8.125" style="1" customWidth="1"/>
    <col min="15115" max="15123" width="2.875" style="1" customWidth="1"/>
    <col min="15124" max="15126" width="5.25" style="1" bestFit="1" customWidth="1"/>
    <col min="15127" max="15127" width="5.25" style="1" customWidth="1"/>
    <col min="15128" max="15128" width="0" style="1" hidden="1" customWidth="1"/>
    <col min="15129" max="15129" width="4.75" style="1" customWidth="1"/>
    <col min="15130" max="15130" width="3.125" style="1" customWidth="1"/>
    <col min="15131" max="15360" width="9" style="1"/>
    <col min="15361" max="15361" width="1.75" style="1" customWidth="1"/>
    <col min="15362" max="15362" width="3.625" style="1" customWidth="1"/>
    <col min="15363" max="15363" width="5.625" style="1" customWidth="1"/>
    <col min="15364" max="15364" width="7.625" style="1" customWidth="1"/>
    <col min="15365" max="15367" width="2.625" style="1" customWidth="1"/>
    <col min="15368" max="15368" width="7.625" style="1" customWidth="1"/>
    <col min="15369" max="15369" width="3.625" style="1" customWidth="1"/>
    <col min="15370" max="15370" width="8.125" style="1" customWidth="1"/>
    <col min="15371" max="15379" width="2.875" style="1" customWidth="1"/>
    <col min="15380" max="15382" width="5.25" style="1" bestFit="1" customWidth="1"/>
    <col min="15383" max="15383" width="5.25" style="1" customWidth="1"/>
    <col min="15384" max="15384" width="0" style="1" hidden="1" customWidth="1"/>
    <col min="15385" max="15385" width="4.75" style="1" customWidth="1"/>
    <col min="15386" max="15386" width="3.125" style="1" customWidth="1"/>
    <col min="15387" max="15616" width="9" style="1"/>
    <col min="15617" max="15617" width="1.75" style="1" customWidth="1"/>
    <col min="15618" max="15618" width="3.625" style="1" customWidth="1"/>
    <col min="15619" max="15619" width="5.625" style="1" customWidth="1"/>
    <col min="15620" max="15620" width="7.625" style="1" customWidth="1"/>
    <col min="15621" max="15623" width="2.625" style="1" customWidth="1"/>
    <col min="15624" max="15624" width="7.625" style="1" customWidth="1"/>
    <col min="15625" max="15625" width="3.625" style="1" customWidth="1"/>
    <col min="15626" max="15626" width="8.125" style="1" customWidth="1"/>
    <col min="15627" max="15635" width="2.875" style="1" customWidth="1"/>
    <col min="15636" max="15638" width="5.25" style="1" bestFit="1" customWidth="1"/>
    <col min="15639" max="15639" width="5.25" style="1" customWidth="1"/>
    <col min="15640" max="15640" width="0" style="1" hidden="1" customWidth="1"/>
    <col min="15641" max="15641" width="4.75" style="1" customWidth="1"/>
    <col min="15642" max="15642" width="3.125" style="1" customWidth="1"/>
    <col min="15643" max="15872" width="9" style="1"/>
    <col min="15873" max="15873" width="1.75" style="1" customWidth="1"/>
    <col min="15874" max="15874" width="3.625" style="1" customWidth="1"/>
    <col min="15875" max="15875" width="5.625" style="1" customWidth="1"/>
    <col min="15876" max="15876" width="7.625" style="1" customWidth="1"/>
    <col min="15877" max="15879" width="2.625" style="1" customWidth="1"/>
    <col min="15880" max="15880" width="7.625" style="1" customWidth="1"/>
    <col min="15881" max="15881" width="3.625" style="1" customWidth="1"/>
    <col min="15882" max="15882" width="8.125" style="1" customWidth="1"/>
    <col min="15883" max="15891" width="2.875" style="1" customWidth="1"/>
    <col min="15892" max="15894" width="5.25" style="1" bestFit="1" customWidth="1"/>
    <col min="15895" max="15895" width="5.25" style="1" customWidth="1"/>
    <col min="15896" max="15896" width="0" style="1" hidden="1" customWidth="1"/>
    <col min="15897" max="15897" width="4.75" style="1" customWidth="1"/>
    <col min="15898" max="15898" width="3.125" style="1" customWidth="1"/>
    <col min="15899" max="16128" width="9" style="1"/>
    <col min="16129" max="16129" width="1.75" style="1" customWidth="1"/>
    <col min="16130" max="16130" width="3.625" style="1" customWidth="1"/>
    <col min="16131" max="16131" width="5.625" style="1" customWidth="1"/>
    <col min="16132" max="16132" width="7.625" style="1" customWidth="1"/>
    <col min="16133" max="16135" width="2.625" style="1" customWidth="1"/>
    <col min="16136" max="16136" width="7.625" style="1" customWidth="1"/>
    <col min="16137" max="16137" width="3.625" style="1" customWidth="1"/>
    <col min="16138" max="16138" width="8.125" style="1" customWidth="1"/>
    <col min="16139" max="16147" width="2.875" style="1" customWidth="1"/>
    <col min="16148" max="16150" width="5.25" style="1" bestFit="1" customWidth="1"/>
    <col min="16151" max="16151" width="5.25" style="1" customWidth="1"/>
    <col min="16152" max="16152" width="0" style="1" hidden="1" customWidth="1"/>
    <col min="16153" max="16153" width="4.75" style="1" customWidth="1"/>
    <col min="16154" max="16154" width="3.125" style="1" customWidth="1"/>
    <col min="16155" max="16384" width="9" style="1"/>
  </cols>
  <sheetData>
    <row r="1" spans="1:26" ht="18.75" customHeight="1">
      <c r="A1" s="529"/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</row>
    <row r="2" spans="1:26" ht="33" customHeight="1">
      <c r="B2" s="586" t="s">
        <v>0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</row>
    <row r="3" spans="1:26" ht="26.25" customHeight="1">
      <c r="B3" s="2"/>
      <c r="C3" s="2"/>
      <c r="D3" s="2"/>
      <c r="E3" s="2"/>
      <c r="F3" s="2"/>
      <c r="G3" s="530" t="s">
        <v>1</v>
      </c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2"/>
      <c r="W3" s="60" t="s">
        <v>60</v>
      </c>
      <c r="X3" s="61"/>
      <c r="Y3" s="61" t="s">
        <v>3</v>
      </c>
    </row>
    <row r="4" spans="1:26" ht="16.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s="6" customFormat="1" ht="27.75" customHeight="1">
      <c r="B5" s="531" t="s">
        <v>4</v>
      </c>
      <c r="C5" s="531"/>
      <c r="D5" s="531"/>
      <c r="E5" s="531"/>
      <c r="F5" s="531"/>
      <c r="G5" s="531"/>
      <c r="H5" s="62" t="s">
        <v>61</v>
      </c>
      <c r="I5" s="1"/>
      <c r="J5" s="8"/>
      <c r="K5" s="1"/>
      <c r="L5" s="1"/>
      <c r="M5" s="1"/>
      <c r="N5" s="1"/>
      <c r="O5" s="1"/>
      <c r="P5" s="1"/>
      <c r="Q5" s="1"/>
      <c r="R5" s="1"/>
      <c r="S5" s="1"/>
      <c r="T5" s="63" t="s">
        <v>6</v>
      </c>
      <c r="U5" s="1"/>
      <c r="V5" s="1"/>
      <c r="W5" s="1"/>
      <c r="X5" s="1"/>
      <c r="Y5" s="8"/>
    </row>
    <row r="6" spans="1:26" ht="28.5" customHeight="1">
      <c r="B6" s="10"/>
      <c r="C6" s="10"/>
      <c r="D6" s="525" t="s">
        <v>7</v>
      </c>
      <c r="E6" s="525"/>
      <c r="F6" s="525"/>
      <c r="G6" s="525"/>
      <c r="H6" s="525"/>
      <c r="I6" s="6"/>
      <c r="J6" s="532" t="s">
        <v>62</v>
      </c>
      <c r="K6" s="532"/>
      <c r="L6" s="532"/>
      <c r="M6" s="533"/>
      <c r="N6" s="6"/>
      <c r="O6" s="6"/>
      <c r="P6" s="6"/>
      <c r="Q6" s="6"/>
      <c r="R6" s="6"/>
      <c r="S6" s="534" t="s">
        <v>9</v>
      </c>
      <c r="T6" s="534"/>
      <c r="U6" s="534"/>
      <c r="V6" s="534"/>
      <c r="W6" s="534"/>
      <c r="X6" s="534"/>
    </row>
    <row r="7" spans="1:26" ht="28.5" customHeight="1">
      <c r="B7" s="522">
        <v>1</v>
      </c>
      <c r="C7" s="523">
        <v>0.375</v>
      </c>
      <c r="D7" s="525" t="str">
        <f>J8</f>
        <v>大室</v>
      </c>
      <c r="E7" s="64">
        <v>0</v>
      </c>
      <c r="F7" s="65" t="s">
        <v>10</v>
      </c>
      <c r="G7" s="66">
        <v>5</v>
      </c>
      <c r="H7" s="525" t="str">
        <f>J10</f>
        <v>みやぎ</v>
      </c>
      <c r="J7" s="14"/>
      <c r="K7" s="526" t="str">
        <f>J8</f>
        <v>大室</v>
      </c>
      <c r="L7" s="527"/>
      <c r="M7" s="528"/>
      <c r="N7" s="526" t="str">
        <f>J10</f>
        <v>みやぎ</v>
      </c>
      <c r="O7" s="527"/>
      <c r="P7" s="528"/>
      <c r="Q7" s="526" t="str">
        <f>J12</f>
        <v>大胡</v>
      </c>
      <c r="R7" s="527"/>
      <c r="S7" s="528"/>
      <c r="T7" s="15" t="s">
        <v>11</v>
      </c>
      <c r="U7" s="15" t="s">
        <v>12</v>
      </c>
      <c r="V7" s="15" t="s">
        <v>13</v>
      </c>
      <c r="W7" s="15" t="s">
        <v>14</v>
      </c>
      <c r="X7" s="15"/>
      <c r="Y7" s="67" t="s">
        <v>15</v>
      </c>
    </row>
    <row r="8" spans="1:26" ht="28.5" customHeight="1">
      <c r="B8" s="522"/>
      <c r="C8" s="524"/>
      <c r="D8" s="525"/>
      <c r="E8" s="589"/>
      <c r="F8" s="590"/>
      <c r="G8" s="591"/>
      <c r="H8" s="525"/>
      <c r="J8" s="539" t="s">
        <v>63</v>
      </c>
      <c r="K8" s="540"/>
      <c r="L8" s="541"/>
      <c r="M8" s="542"/>
      <c r="N8" s="543" t="s">
        <v>64</v>
      </c>
      <c r="O8" s="544"/>
      <c r="P8" s="545"/>
      <c r="Q8" s="543" t="s">
        <v>64</v>
      </c>
      <c r="R8" s="544"/>
      <c r="S8" s="545"/>
      <c r="T8" s="592">
        <f>IF(ISBLANK(E7),"",COUNTIF(K8:Q8,"○")*3+COUNTIF(K8:Q8,"△"))</f>
        <v>0</v>
      </c>
      <c r="U8" s="535">
        <f>N9+Q9</f>
        <v>1</v>
      </c>
      <c r="V8" s="535">
        <f>P9+S9</f>
        <v>13</v>
      </c>
      <c r="W8" s="535">
        <f>U8-V8</f>
        <v>-12</v>
      </c>
      <c r="X8" s="587">
        <f>T8*1000+W8*10+U8</f>
        <v>-119</v>
      </c>
      <c r="Y8" s="587">
        <f>IF(ISBLANK(E7),"",RANK(X8:X13,X8:X13))</f>
        <v>3</v>
      </c>
    </row>
    <row r="9" spans="1:26" ht="28.5" customHeight="1">
      <c r="B9" s="522">
        <v>2</v>
      </c>
      <c r="C9" s="523">
        <v>0.40625</v>
      </c>
      <c r="D9" s="525" t="str">
        <f>J19</f>
        <v>SEED</v>
      </c>
      <c r="E9" s="68">
        <v>0</v>
      </c>
      <c r="F9" s="69" t="s">
        <v>10</v>
      </c>
      <c r="G9" s="70">
        <v>4</v>
      </c>
      <c r="H9" s="525" t="str">
        <f>J21</f>
        <v>JJ</v>
      </c>
      <c r="J9" s="539"/>
      <c r="K9" s="540"/>
      <c r="L9" s="541"/>
      <c r="M9" s="542"/>
      <c r="N9" s="20">
        <f>E7</f>
        <v>0</v>
      </c>
      <c r="O9" s="21" t="s">
        <v>65</v>
      </c>
      <c r="P9" s="22">
        <f>G7</f>
        <v>5</v>
      </c>
      <c r="Q9" s="20">
        <f>E11</f>
        <v>1</v>
      </c>
      <c r="R9" s="71" t="s">
        <v>19</v>
      </c>
      <c r="S9" s="22">
        <f>G11</f>
        <v>8</v>
      </c>
      <c r="T9" s="593"/>
      <c r="U9" s="535"/>
      <c r="V9" s="535"/>
      <c r="W9" s="535"/>
      <c r="X9" s="588"/>
      <c r="Y9" s="588"/>
    </row>
    <row r="10" spans="1:26" ht="28.5" customHeight="1">
      <c r="B10" s="522"/>
      <c r="C10" s="524"/>
      <c r="D10" s="525"/>
      <c r="E10" s="589"/>
      <c r="F10" s="590"/>
      <c r="G10" s="591"/>
      <c r="H10" s="525"/>
      <c r="J10" s="539" t="s">
        <v>66</v>
      </c>
      <c r="K10" s="543" t="s">
        <v>67</v>
      </c>
      <c r="L10" s="544"/>
      <c r="M10" s="545"/>
      <c r="N10" s="540"/>
      <c r="O10" s="541"/>
      <c r="P10" s="542"/>
      <c r="Q10" s="543" t="s">
        <v>68</v>
      </c>
      <c r="R10" s="544"/>
      <c r="S10" s="545"/>
      <c r="T10" s="592">
        <f>IF(ISBLANK(E7),"",COUNTIF(K10:Q10,"○")*3+COUNTIF(K10:Q10,"△"))</f>
        <v>4</v>
      </c>
      <c r="U10" s="535">
        <f>K11+Q11</f>
        <v>7</v>
      </c>
      <c r="V10" s="535">
        <f>M11+S11</f>
        <v>2</v>
      </c>
      <c r="W10" s="535">
        <f>U10-V10</f>
        <v>5</v>
      </c>
      <c r="X10" s="587">
        <f>T10*1000+W10*10+U10</f>
        <v>4057</v>
      </c>
      <c r="Y10" s="587">
        <f>IF(ISBLANK(E7),"",RANK(X8:X13,X8:X13))</f>
        <v>2</v>
      </c>
    </row>
    <row r="11" spans="1:26" ht="28.5" customHeight="1">
      <c r="B11" s="522">
        <v>3</v>
      </c>
      <c r="C11" s="523">
        <v>0.4375</v>
      </c>
      <c r="D11" s="525" t="str">
        <f>MN!J8</f>
        <v>大室</v>
      </c>
      <c r="E11" s="68">
        <v>1</v>
      </c>
      <c r="F11" s="69" t="s">
        <v>10</v>
      </c>
      <c r="G11" s="70">
        <v>8</v>
      </c>
      <c r="H11" s="525" t="str">
        <f>J12</f>
        <v>大胡</v>
      </c>
      <c r="J11" s="539"/>
      <c r="K11" s="20">
        <f>G7</f>
        <v>5</v>
      </c>
      <c r="L11" s="71" t="s">
        <v>19</v>
      </c>
      <c r="M11" s="22">
        <f>E7</f>
        <v>0</v>
      </c>
      <c r="N11" s="540"/>
      <c r="O11" s="541"/>
      <c r="P11" s="542"/>
      <c r="Q11" s="20">
        <f>E15</f>
        <v>2</v>
      </c>
      <c r="R11" s="71" t="s">
        <v>19</v>
      </c>
      <c r="S11" s="22">
        <f>G15</f>
        <v>2</v>
      </c>
      <c r="T11" s="593"/>
      <c r="U11" s="535"/>
      <c r="V11" s="535"/>
      <c r="W11" s="535"/>
      <c r="X11" s="588"/>
      <c r="Y11" s="588"/>
    </row>
    <row r="12" spans="1:26" ht="28.5" customHeight="1">
      <c r="B12" s="522"/>
      <c r="C12" s="524"/>
      <c r="D12" s="525"/>
      <c r="E12" s="589"/>
      <c r="F12" s="590"/>
      <c r="G12" s="591"/>
      <c r="H12" s="525"/>
      <c r="J12" s="539" t="s">
        <v>69</v>
      </c>
      <c r="K12" s="543" t="s">
        <v>67</v>
      </c>
      <c r="L12" s="544"/>
      <c r="M12" s="545"/>
      <c r="N12" s="543" t="s">
        <v>68</v>
      </c>
      <c r="O12" s="544"/>
      <c r="P12" s="545"/>
      <c r="Q12" s="540"/>
      <c r="R12" s="541"/>
      <c r="S12" s="542"/>
      <c r="T12" s="592">
        <f>IF(ISBLANK(E7),"",COUNTIF(K12:Q12,"○")*3+COUNTIF(K12:Q12,"△"))</f>
        <v>4</v>
      </c>
      <c r="U12" s="535">
        <f>K13+N13</f>
        <v>10</v>
      </c>
      <c r="V12" s="535">
        <f>M13+P13</f>
        <v>3</v>
      </c>
      <c r="W12" s="535">
        <f>U12-V12</f>
        <v>7</v>
      </c>
      <c r="X12" s="587">
        <f>T12*1000+W12*10+U12</f>
        <v>4080</v>
      </c>
      <c r="Y12" s="587">
        <f>IF(ISBLANK(E7),"",RANK(X8:X13,X8:X13))</f>
        <v>1</v>
      </c>
    </row>
    <row r="13" spans="1:26" ht="28.5" customHeight="1">
      <c r="B13" s="522">
        <v>4</v>
      </c>
      <c r="C13" s="523">
        <v>0.46875</v>
      </c>
      <c r="D13" s="525" t="str">
        <f>J19</f>
        <v>SEED</v>
      </c>
      <c r="E13" s="68">
        <v>3</v>
      </c>
      <c r="F13" s="69" t="s">
        <v>10</v>
      </c>
      <c r="G13" s="70">
        <v>0</v>
      </c>
      <c r="H13" s="525" t="str">
        <f>J23</f>
        <v>元総社</v>
      </c>
      <c r="J13" s="539"/>
      <c r="K13" s="20">
        <f>G11</f>
        <v>8</v>
      </c>
      <c r="L13" s="71" t="s">
        <v>19</v>
      </c>
      <c r="M13" s="22">
        <f>E11</f>
        <v>1</v>
      </c>
      <c r="N13" s="20">
        <f>G15</f>
        <v>2</v>
      </c>
      <c r="O13" s="71" t="s">
        <v>19</v>
      </c>
      <c r="P13" s="22">
        <f>E15</f>
        <v>2</v>
      </c>
      <c r="Q13" s="540"/>
      <c r="R13" s="541"/>
      <c r="S13" s="542"/>
      <c r="T13" s="593"/>
      <c r="U13" s="535"/>
      <c r="V13" s="535"/>
      <c r="W13" s="535"/>
      <c r="X13" s="588"/>
      <c r="Y13" s="588"/>
    </row>
    <row r="14" spans="1:26" ht="28.5" customHeight="1">
      <c r="B14" s="522"/>
      <c r="C14" s="524"/>
      <c r="D14" s="525"/>
      <c r="E14" s="589"/>
      <c r="F14" s="590"/>
      <c r="G14" s="591"/>
      <c r="H14" s="525"/>
    </row>
    <row r="15" spans="1:26" ht="28.5" customHeight="1">
      <c r="B15" s="522">
        <v>5</v>
      </c>
      <c r="C15" s="523">
        <v>0.5</v>
      </c>
      <c r="D15" s="525" t="str">
        <f>J10</f>
        <v>みやぎ</v>
      </c>
      <c r="E15" s="68">
        <v>2</v>
      </c>
      <c r="F15" s="69" t="s">
        <v>10</v>
      </c>
      <c r="G15" s="70">
        <v>2</v>
      </c>
      <c r="H15" s="525" t="str">
        <f>J12</f>
        <v>大胡</v>
      </c>
      <c r="J15" s="548"/>
      <c r="K15" s="548"/>
      <c r="L15" s="548"/>
      <c r="M15" s="549"/>
      <c r="N15" s="549"/>
      <c r="O15" s="549"/>
      <c r="P15" s="549"/>
      <c r="Q15" s="549"/>
      <c r="R15" s="549"/>
      <c r="S15" s="549"/>
      <c r="T15" s="549"/>
      <c r="U15" s="549"/>
      <c r="V15" s="549"/>
      <c r="W15" s="549"/>
      <c r="X15" s="549"/>
    </row>
    <row r="16" spans="1:26" ht="28.5" customHeight="1">
      <c r="B16" s="522"/>
      <c r="C16" s="524"/>
      <c r="D16" s="525"/>
      <c r="E16" s="589"/>
      <c r="F16" s="590"/>
      <c r="G16" s="591"/>
      <c r="H16" s="525"/>
    </row>
    <row r="17" spans="2:27" ht="28.5" customHeight="1">
      <c r="B17" s="522">
        <v>6</v>
      </c>
      <c r="C17" s="523">
        <v>0.53125</v>
      </c>
      <c r="D17" s="525" t="str">
        <f>J21</f>
        <v>JJ</v>
      </c>
      <c r="E17" s="68">
        <v>7</v>
      </c>
      <c r="F17" s="69" t="s">
        <v>10</v>
      </c>
      <c r="G17" s="70">
        <v>0</v>
      </c>
      <c r="H17" s="525" t="str">
        <f>J23</f>
        <v>元総社</v>
      </c>
      <c r="J17" s="532" t="s">
        <v>70</v>
      </c>
      <c r="K17" s="532"/>
      <c r="L17" s="532"/>
      <c r="M17" s="533"/>
      <c r="N17" s="6"/>
      <c r="O17" s="6"/>
      <c r="P17" s="6"/>
      <c r="Q17" s="6"/>
      <c r="R17" s="6"/>
      <c r="S17" s="534" t="s">
        <v>9</v>
      </c>
      <c r="T17" s="534"/>
      <c r="U17" s="534"/>
      <c r="V17" s="534"/>
      <c r="W17" s="534"/>
      <c r="X17" s="534"/>
    </row>
    <row r="18" spans="2:27" ht="28.5" customHeight="1">
      <c r="B18" s="522"/>
      <c r="C18" s="524"/>
      <c r="D18" s="525"/>
      <c r="E18" s="589"/>
      <c r="F18" s="590"/>
      <c r="G18" s="591"/>
      <c r="H18" s="525"/>
      <c r="J18" s="14"/>
      <c r="K18" s="526" t="str">
        <f>J19</f>
        <v>SEED</v>
      </c>
      <c r="L18" s="527"/>
      <c r="M18" s="528"/>
      <c r="N18" s="526" t="str">
        <f>J21</f>
        <v>JJ</v>
      </c>
      <c r="O18" s="527"/>
      <c r="P18" s="528"/>
      <c r="Q18" s="526" t="str">
        <f>J23</f>
        <v>元総社</v>
      </c>
      <c r="R18" s="527"/>
      <c r="S18" s="528"/>
      <c r="T18" s="15" t="s">
        <v>11</v>
      </c>
      <c r="U18" s="15" t="s">
        <v>12</v>
      </c>
      <c r="V18" s="15" t="s">
        <v>13</v>
      </c>
      <c r="W18" s="15" t="s">
        <v>14</v>
      </c>
      <c r="X18" s="15"/>
      <c r="Y18" s="67" t="s">
        <v>15</v>
      </c>
    </row>
    <row r="19" spans="2:27" ht="28.5" customHeight="1">
      <c r="B19" s="522">
        <v>7</v>
      </c>
      <c r="C19" s="523">
        <v>0.5625</v>
      </c>
      <c r="D19" s="597" t="str">
        <f>J19</f>
        <v>SEED</v>
      </c>
      <c r="E19" s="68">
        <v>2</v>
      </c>
      <c r="F19" s="69" t="s">
        <v>10</v>
      </c>
      <c r="G19" s="70">
        <v>1</v>
      </c>
      <c r="H19" s="72" t="str">
        <f>J6</f>
        <v>Mブロック</v>
      </c>
      <c r="J19" s="539" t="s">
        <v>71</v>
      </c>
      <c r="K19" s="554"/>
      <c r="L19" s="556"/>
      <c r="M19" s="558"/>
      <c r="N19" s="543" t="s">
        <v>72</v>
      </c>
      <c r="O19" s="544"/>
      <c r="P19" s="545"/>
      <c r="Q19" s="594" t="s">
        <v>23</v>
      </c>
      <c r="R19" s="595"/>
      <c r="S19" s="596"/>
      <c r="T19" s="592">
        <f>IF(ISBLANK(E7),"",COUNTIF(K19:Q19,"○")*3+COUNTIF(K19:Q19,"△"))</f>
        <v>3</v>
      </c>
      <c r="U19" s="546">
        <f>N20+Q20</f>
        <v>3</v>
      </c>
      <c r="V19" s="546">
        <f>P20+S20</f>
        <v>4</v>
      </c>
      <c r="W19" s="546">
        <f>U19-V19</f>
        <v>-1</v>
      </c>
      <c r="X19" s="587">
        <f>T19*1000+W19*10+U19</f>
        <v>2993</v>
      </c>
      <c r="Y19" s="587">
        <f>IF(ISBLANK(E9),"",RANK(X19:X24,X19:X24))</f>
        <v>2</v>
      </c>
    </row>
    <row r="20" spans="2:27" ht="28.5" customHeight="1">
      <c r="B20" s="522"/>
      <c r="C20" s="524"/>
      <c r="D20" s="598"/>
      <c r="E20" s="589"/>
      <c r="F20" s="590"/>
      <c r="G20" s="591"/>
      <c r="H20" s="73" t="s">
        <v>73</v>
      </c>
      <c r="J20" s="539"/>
      <c r="K20" s="555"/>
      <c r="L20" s="557"/>
      <c r="M20" s="559"/>
      <c r="N20" s="20">
        <f>E9</f>
        <v>0</v>
      </c>
      <c r="O20" s="71" t="s">
        <v>19</v>
      </c>
      <c r="P20" s="22">
        <f>G9</f>
        <v>4</v>
      </c>
      <c r="Q20" s="20">
        <f>E13</f>
        <v>3</v>
      </c>
      <c r="R20" s="71" t="s">
        <v>19</v>
      </c>
      <c r="S20" s="22">
        <f>G13</f>
        <v>0</v>
      </c>
      <c r="T20" s="593"/>
      <c r="U20" s="547"/>
      <c r="V20" s="547"/>
      <c r="W20" s="547"/>
      <c r="X20" s="588"/>
      <c r="Y20" s="588"/>
    </row>
    <row r="21" spans="2:27" ht="28.5" customHeight="1">
      <c r="B21" s="522">
        <v>8</v>
      </c>
      <c r="C21" s="523">
        <v>0.59375</v>
      </c>
      <c r="D21" s="597" t="str">
        <f>J21</f>
        <v>JJ</v>
      </c>
      <c r="E21" s="68">
        <v>8</v>
      </c>
      <c r="F21" s="69" t="s">
        <v>10</v>
      </c>
      <c r="G21" s="70">
        <v>0</v>
      </c>
      <c r="H21" s="72" t="str">
        <f>J6</f>
        <v>Mブロック</v>
      </c>
      <c r="J21" s="539" t="s">
        <v>74</v>
      </c>
      <c r="K21" s="594" t="s">
        <v>23</v>
      </c>
      <c r="L21" s="595"/>
      <c r="M21" s="599"/>
      <c r="N21" s="554"/>
      <c r="O21" s="556"/>
      <c r="P21" s="558"/>
      <c r="Q21" s="543" t="s">
        <v>23</v>
      </c>
      <c r="R21" s="544"/>
      <c r="S21" s="545"/>
      <c r="T21" s="592">
        <f>IF(ISBLANK(E7),"",COUNTIF(K21:Q21,"○")*3+COUNTIF(K21:Q21,"△"))</f>
        <v>6</v>
      </c>
      <c r="U21" s="546">
        <f>K22+Q22</f>
        <v>11</v>
      </c>
      <c r="V21" s="546">
        <f>M22+S22</f>
        <v>0</v>
      </c>
      <c r="W21" s="546">
        <f>U21-V21</f>
        <v>11</v>
      </c>
      <c r="X21" s="587">
        <f>T21*1000+W21*10+U21</f>
        <v>6121</v>
      </c>
      <c r="Y21" s="587">
        <f>IF(ISBLANK(E9),"",RANK(X19:X24,X19:X24))</f>
        <v>1</v>
      </c>
    </row>
    <row r="22" spans="2:27" ht="28.5" customHeight="1">
      <c r="B22" s="522"/>
      <c r="C22" s="524"/>
      <c r="D22" s="598"/>
      <c r="E22" s="589"/>
      <c r="F22" s="590"/>
      <c r="G22" s="591"/>
      <c r="H22" s="73" t="s">
        <v>75</v>
      </c>
      <c r="J22" s="539"/>
      <c r="K22" s="20">
        <f>G9</f>
        <v>4</v>
      </c>
      <c r="L22" s="71" t="s">
        <v>19</v>
      </c>
      <c r="M22" s="22">
        <f>E9</f>
        <v>0</v>
      </c>
      <c r="N22" s="555"/>
      <c r="O22" s="557"/>
      <c r="P22" s="559"/>
      <c r="Q22" s="20">
        <f>E17</f>
        <v>7</v>
      </c>
      <c r="R22" s="71" t="s">
        <v>19</v>
      </c>
      <c r="S22" s="22">
        <f>G17</f>
        <v>0</v>
      </c>
      <c r="T22" s="593"/>
      <c r="U22" s="547"/>
      <c r="V22" s="547"/>
      <c r="W22" s="547"/>
      <c r="X22" s="588"/>
      <c r="Y22" s="588"/>
    </row>
    <row r="23" spans="2:27" ht="28.5" customHeight="1">
      <c r="B23" s="522">
        <v>9</v>
      </c>
      <c r="C23" s="523">
        <v>0.625</v>
      </c>
      <c r="D23" s="597" t="str">
        <f>J23</f>
        <v>元総社</v>
      </c>
      <c r="E23" s="68">
        <v>5</v>
      </c>
      <c r="F23" s="69" t="s">
        <v>10</v>
      </c>
      <c r="G23" s="70">
        <v>0</v>
      </c>
      <c r="H23" s="72" t="str">
        <f>J6</f>
        <v>Mブロック</v>
      </c>
      <c r="J23" s="539" t="s">
        <v>76</v>
      </c>
      <c r="K23" s="594" t="s">
        <v>72</v>
      </c>
      <c r="L23" s="595"/>
      <c r="M23" s="599"/>
      <c r="N23" s="594" t="s">
        <v>72</v>
      </c>
      <c r="O23" s="595"/>
      <c r="P23" s="599"/>
      <c r="Q23" s="554"/>
      <c r="R23" s="556"/>
      <c r="S23" s="558"/>
      <c r="T23" s="592">
        <f>IF(ISBLANK(E7),"",COUNTIF(K23:Q23,"○")*3+COUNTIF(K23:Q23,"△"))</f>
        <v>0</v>
      </c>
      <c r="U23" s="546">
        <f>K24+N24</f>
        <v>0</v>
      </c>
      <c r="V23" s="546">
        <f>M24+P24</f>
        <v>10</v>
      </c>
      <c r="W23" s="546">
        <f>U23-V23</f>
        <v>-10</v>
      </c>
      <c r="X23" s="587">
        <f>T23*1000+W23*10+U23</f>
        <v>-100</v>
      </c>
      <c r="Y23" s="587">
        <f>IF(ISBLANK(E9),"",RANK(X19:X24,X19:X24))</f>
        <v>3</v>
      </c>
    </row>
    <row r="24" spans="2:27" s="26" customFormat="1" ht="28.5" customHeight="1">
      <c r="B24" s="522"/>
      <c r="C24" s="524"/>
      <c r="D24" s="598"/>
      <c r="E24" s="589"/>
      <c r="F24" s="590"/>
      <c r="G24" s="591"/>
      <c r="H24" s="73" t="s">
        <v>77</v>
      </c>
      <c r="I24" s="1"/>
      <c r="J24" s="539"/>
      <c r="K24" s="20">
        <f>G13</f>
        <v>0</v>
      </c>
      <c r="L24" s="71" t="s">
        <v>19</v>
      </c>
      <c r="M24" s="22">
        <f>E13</f>
        <v>3</v>
      </c>
      <c r="N24" s="20">
        <f>G17</f>
        <v>0</v>
      </c>
      <c r="O24" s="71" t="s">
        <v>19</v>
      </c>
      <c r="P24" s="22">
        <f>E17</f>
        <v>7</v>
      </c>
      <c r="Q24" s="555"/>
      <c r="R24" s="557"/>
      <c r="S24" s="559"/>
      <c r="T24" s="593"/>
      <c r="U24" s="547"/>
      <c r="V24" s="547"/>
      <c r="W24" s="547"/>
      <c r="X24" s="588"/>
      <c r="Y24" s="588"/>
    </row>
    <row r="25" spans="2:27" s="26" customFormat="1" ht="17.25" customHeight="1">
      <c r="B25" s="27"/>
      <c r="C25" s="27"/>
      <c r="D25" s="27"/>
      <c r="J25" s="8"/>
      <c r="Y25" s="8"/>
    </row>
    <row r="26" spans="2:27" s="26" customFormat="1" ht="17.25" customHeight="1">
      <c r="D26" s="74"/>
      <c r="E26" s="75" t="s">
        <v>15</v>
      </c>
      <c r="F26" s="74"/>
      <c r="G26" s="74"/>
      <c r="H26" s="30"/>
      <c r="I26" s="31"/>
      <c r="J26" s="562"/>
      <c r="K26" s="562"/>
      <c r="L26" s="562"/>
      <c r="M26" s="562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7" s="26" customFormat="1" ht="27.75" customHeight="1">
      <c r="D27" s="76"/>
      <c r="E27" s="77" t="s">
        <v>32</v>
      </c>
      <c r="F27" s="78" t="s">
        <v>33</v>
      </c>
      <c r="G27" s="35"/>
      <c r="H27" s="568" t="s">
        <v>74</v>
      </c>
      <c r="I27" s="561"/>
      <c r="J27" s="561"/>
      <c r="K27" s="561"/>
      <c r="L27" s="30"/>
      <c r="M27" s="30"/>
      <c r="N27" s="30"/>
      <c r="O27" s="30"/>
      <c r="P27" s="30"/>
      <c r="Q27" s="30"/>
      <c r="R27" s="30"/>
      <c r="S27" s="36"/>
      <c r="T27" s="36"/>
      <c r="U27" s="37"/>
      <c r="V27" s="30"/>
      <c r="W27" s="30"/>
      <c r="X27" s="30"/>
      <c r="Y27" s="38"/>
    </row>
    <row r="28" spans="2:27" s="26" customFormat="1" ht="27.75" customHeight="1">
      <c r="D28" s="76"/>
      <c r="E28" s="77" t="s">
        <v>35</v>
      </c>
      <c r="F28" s="78" t="s">
        <v>33</v>
      </c>
      <c r="G28" s="35"/>
      <c r="H28" s="568" t="s">
        <v>69</v>
      </c>
      <c r="I28" s="561"/>
      <c r="J28" s="561"/>
      <c r="K28" s="561"/>
      <c r="L28" s="30"/>
      <c r="M28" s="30"/>
      <c r="N28" s="30"/>
      <c r="O28" s="30"/>
      <c r="P28" s="30"/>
      <c r="Q28" s="30"/>
      <c r="R28" s="30"/>
      <c r="S28" s="36"/>
      <c r="T28" s="36"/>
      <c r="U28" s="37"/>
      <c r="V28" s="30"/>
      <c r="W28" s="30"/>
      <c r="X28" s="30"/>
      <c r="Y28" s="38"/>
      <c r="Z28" s="30"/>
      <c r="AA28" s="30"/>
    </row>
    <row r="29" spans="2:27" s="26" customFormat="1" ht="27.75" customHeight="1">
      <c r="D29" s="76"/>
      <c r="E29" s="77" t="s">
        <v>37</v>
      </c>
      <c r="F29" s="78" t="s">
        <v>33</v>
      </c>
      <c r="G29" s="35"/>
      <c r="H29" s="568" t="s">
        <v>71</v>
      </c>
      <c r="I29" s="561"/>
      <c r="J29" s="561"/>
      <c r="K29" s="561"/>
      <c r="L29" s="30"/>
      <c r="M29" s="30"/>
      <c r="N29" s="30"/>
      <c r="O29" s="30"/>
      <c r="P29" s="30"/>
      <c r="Q29" s="30"/>
      <c r="R29" s="30"/>
      <c r="S29" s="36"/>
      <c r="T29" s="36"/>
      <c r="U29" s="37"/>
      <c r="V29" s="30"/>
      <c r="W29" s="30"/>
      <c r="X29" s="30"/>
      <c r="Y29" s="30"/>
    </row>
    <row r="30" spans="2:27" s="26" customFormat="1" ht="27.75" customHeight="1">
      <c r="D30" s="76"/>
      <c r="E30" s="77" t="s">
        <v>39</v>
      </c>
      <c r="F30" s="78" t="s">
        <v>33</v>
      </c>
      <c r="G30" s="35"/>
      <c r="H30" s="568" t="s">
        <v>78</v>
      </c>
      <c r="I30" s="561"/>
      <c r="J30" s="561"/>
      <c r="K30" s="561"/>
      <c r="L30" s="30"/>
      <c r="M30" s="30"/>
      <c r="N30" s="30"/>
      <c r="O30" s="30"/>
      <c r="P30" s="30"/>
      <c r="Q30" s="30"/>
      <c r="R30" s="30"/>
      <c r="S30" s="36"/>
      <c r="T30" s="36"/>
      <c r="U30" s="37"/>
      <c r="V30" s="30"/>
      <c r="W30" s="30"/>
      <c r="X30" s="30"/>
      <c r="Y30" s="30"/>
    </row>
    <row r="31" spans="2:27" s="26" customFormat="1" ht="27.75" customHeight="1">
      <c r="D31" s="76"/>
      <c r="E31" s="77" t="s">
        <v>41</v>
      </c>
      <c r="F31" s="78" t="s">
        <v>33</v>
      </c>
      <c r="G31" s="35"/>
      <c r="H31" s="568" t="s">
        <v>76</v>
      </c>
      <c r="I31" s="561"/>
      <c r="J31" s="561"/>
      <c r="K31" s="561"/>
      <c r="L31" s="30"/>
      <c r="M31" s="30"/>
      <c r="N31" s="30"/>
      <c r="O31" s="30"/>
      <c r="P31" s="30"/>
      <c r="Q31" s="30"/>
      <c r="R31" s="30"/>
      <c r="S31" s="36"/>
      <c r="T31" s="39"/>
      <c r="U31" s="30"/>
      <c r="V31" s="30"/>
      <c r="W31" s="30"/>
      <c r="X31" s="30"/>
      <c r="Y31" s="30"/>
    </row>
    <row r="32" spans="2:27" s="26" customFormat="1" ht="27.75" customHeight="1">
      <c r="D32" s="76"/>
      <c r="E32" s="77" t="s">
        <v>43</v>
      </c>
      <c r="F32" s="78" t="s">
        <v>33</v>
      </c>
      <c r="G32" s="35"/>
      <c r="H32" s="568" t="s">
        <v>63</v>
      </c>
      <c r="I32" s="561"/>
      <c r="J32" s="561"/>
      <c r="K32" s="561"/>
      <c r="L32" s="30"/>
      <c r="M32" s="30"/>
      <c r="N32" s="30"/>
      <c r="O32" s="30"/>
      <c r="P32" s="30"/>
      <c r="Q32" s="30"/>
      <c r="R32" s="30"/>
      <c r="S32" s="36"/>
      <c r="T32" s="40"/>
      <c r="U32" s="31"/>
      <c r="V32" s="30"/>
      <c r="W32" s="30"/>
      <c r="X32" s="30"/>
      <c r="Y32" s="30"/>
    </row>
    <row r="33" spans="4:25" s="26" customFormat="1" ht="17.25" customHeight="1"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1"/>
      <c r="X33" s="31"/>
      <c r="Y33" s="31"/>
    </row>
    <row r="34" spans="4:25" ht="17.25" customHeight="1"/>
    <row r="35" spans="4:25" ht="17.25" customHeight="1"/>
    <row r="36" spans="4:25" ht="17.25" customHeight="1"/>
    <row r="37" spans="4:25" ht="17.25" customHeight="1"/>
    <row r="38" spans="4:25" ht="17.25" customHeight="1"/>
    <row r="39" spans="4:25" ht="17.25" customHeight="1"/>
    <row r="40" spans="4:25" ht="17.25" customHeight="1"/>
    <row r="41" spans="4:25" ht="17.25" customHeight="1"/>
    <row r="42" spans="4:25" ht="17.25" customHeight="1"/>
    <row r="43" spans="4:25" ht="17.25" customHeight="1"/>
    <row r="44" spans="4:25" ht="17.25" customHeight="1"/>
    <row r="45" spans="4:25" ht="17.25" customHeight="1"/>
    <row r="46" spans="4:25" ht="17.25" customHeight="1"/>
    <row r="47" spans="4:25" ht="17.25" customHeight="1"/>
    <row r="48" spans="4:25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</sheetData>
  <mergeCells count="137">
    <mergeCell ref="H30:K30"/>
    <mergeCell ref="H31:K31"/>
    <mergeCell ref="H32:K32"/>
    <mergeCell ref="Y23:Y24"/>
    <mergeCell ref="E24:G24"/>
    <mergeCell ref="J26:M26"/>
    <mergeCell ref="H27:K27"/>
    <mergeCell ref="H28:K28"/>
    <mergeCell ref="H29:K29"/>
    <mergeCell ref="S23:S24"/>
    <mergeCell ref="T23:T24"/>
    <mergeCell ref="U23:U24"/>
    <mergeCell ref="V23:V24"/>
    <mergeCell ref="W23:W24"/>
    <mergeCell ref="X23:X24"/>
    <mergeCell ref="B23:B24"/>
    <mergeCell ref="C23:C24"/>
    <mergeCell ref="D23:D24"/>
    <mergeCell ref="J23:J24"/>
    <mergeCell ref="K23:M23"/>
    <mergeCell ref="N23:P23"/>
    <mergeCell ref="Q23:Q24"/>
    <mergeCell ref="R23:R24"/>
    <mergeCell ref="Q21:S21"/>
    <mergeCell ref="B21:B22"/>
    <mergeCell ref="C21:C22"/>
    <mergeCell ref="D21:D22"/>
    <mergeCell ref="J21:J22"/>
    <mergeCell ref="K21:M21"/>
    <mergeCell ref="N21:N22"/>
    <mergeCell ref="O21:O22"/>
    <mergeCell ref="P21:P22"/>
    <mergeCell ref="B19:B20"/>
    <mergeCell ref="C19:C20"/>
    <mergeCell ref="D19:D20"/>
    <mergeCell ref="J19:J20"/>
    <mergeCell ref="K19:K20"/>
    <mergeCell ref="L19:L20"/>
    <mergeCell ref="M19:M20"/>
    <mergeCell ref="N19:P19"/>
    <mergeCell ref="Y21:Y22"/>
    <mergeCell ref="E22:G22"/>
    <mergeCell ref="T21:T22"/>
    <mergeCell ref="U21:U22"/>
    <mergeCell ref="V21:V22"/>
    <mergeCell ref="W21:W22"/>
    <mergeCell ref="X21:X22"/>
    <mergeCell ref="Y19:Y20"/>
    <mergeCell ref="E20:G20"/>
    <mergeCell ref="T19:T20"/>
    <mergeCell ref="U19:U20"/>
    <mergeCell ref="V19:V20"/>
    <mergeCell ref="W19:W20"/>
    <mergeCell ref="X19:X20"/>
    <mergeCell ref="J15:X15"/>
    <mergeCell ref="E16:G16"/>
    <mergeCell ref="Q19:S19"/>
    <mergeCell ref="B17:B18"/>
    <mergeCell ref="C17:C18"/>
    <mergeCell ref="D17:D18"/>
    <mergeCell ref="H17:H18"/>
    <mergeCell ref="J17:M17"/>
    <mergeCell ref="S17:X17"/>
    <mergeCell ref="E18:G18"/>
    <mergeCell ref="K18:M18"/>
    <mergeCell ref="N18:P18"/>
    <mergeCell ref="Q18:S18"/>
    <mergeCell ref="B13:B14"/>
    <mergeCell ref="C13:C14"/>
    <mergeCell ref="D13:D14"/>
    <mergeCell ref="H13:H14"/>
    <mergeCell ref="E14:G14"/>
    <mergeCell ref="B15:B16"/>
    <mergeCell ref="C15:C16"/>
    <mergeCell ref="D15:D16"/>
    <mergeCell ref="H15:H16"/>
    <mergeCell ref="U8:U9"/>
    <mergeCell ref="T12:T13"/>
    <mergeCell ref="U12:U13"/>
    <mergeCell ref="V12:V13"/>
    <mergeCell ref="W12:W13"/>
    <mergeCell ref="X12:X13"/>
    <mergeCell ref="Y12:Y13"/>
    <mergeCell ref="J12:J13"/>
    <mergeCell ref="K12:M12"/>
    <mergeCell ref="N12:P12"/>
    <mergeCell ref="Q12:Q13"/>
    <mergeCell ref="R12:R13"/>
    <mergeCell ref="S12:S13"/>
    <mergeCell ref="Q8:S8"/>
    <mergeCell ref="U10:U11"/>
    <mergeCell ref="V10:V11"/>
    <mergeCell ref="W10:W11"/>
    <mergeCell ref="X10:X11"/>
    <mergeCell ref="Y10:Y11"/>
    <mergeCell ref="Q10:S10"/>
    <mergeCell ref="T10:T11"/>
    <mergeCell ref="T8:T9"/>
    <mergeCell ref="B11:B12"/>
    <mergeCell ref="C11:C12"/>
    <mergeCell ref="D11:D12"/>
    <mergeCell ref="H11:H12"/>
    <mergeCell ref="E12:G12"/>
    <mergeCell ref="K10:M10"/>
    <mergeCell ref="N10:N11"/>
    <mergeCell ref="O10:O11"/>
    <mergeCell ref="P10:P11"/>
    <mergeCell ref="B9:B10"/>
    <mergeCell ref="C9:C10"/>
    <mergeCell ref="D9:D10"/>
    <mergeCell ref="H9:H10"/>
    <mergeCell ref="E10:G10"/>
    <mergeCell ref="J10:J11"/>
    <mergeCell ref="B7:B8"/>
    <mergeCell ref="C7:C8"/>
    <mergeCell ref="D7:D8"/>
    <mergeCell ref="H7:H8"/>
    <mergeCell ref="K7:M7"/>
    <mergeCell ref="N7:P7"/>
    <mergeCell ref="A1:Z1"/>
    <mergeCell ref="B2:Y2"/>
    <mergeCell ref="G3:U3"/>
    <mergeCell ref="B5:G5"/>
    <mergeCell ref="D6:H6"/>
    <mergeCell ref="J6:M6"/>
    <mergeCell ref="S6:X6"/>
    <mergeCell ref="V8:V9"/>
    <mergeCell ref="W8:W9"/>
    <mergeCell ref="X8:X9"/>
    <mergeCell ref="Y8:Y9"/>
    <mergeCell ref="Q7:S7"/>
    <mergeCell ref="E8:G8"/>
    <mergeCell ref="J8:J9"/>
    <mergeCell ref="K8:K9"/>
    <mergeCell ref="L8:L9"/>
    <mergeCell ref="M8:M9"/>
    <mergeCell ref="N8:P8"/>
  </mergeCells>
  <phoneticPr fontId="1"/>
  <printOptions horizontalCentered="1" verticalCentered="1"/>
  <pageMargins left="0" right="0" top="0" bottom="0" header="0" footer="0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AG117"/>
  <sheetViews>
    <sheetView view="pageBreakPreview" zoomScale="85" zoomScaleNormal="85" zoomScaleSheetLayoutView="85" workbookViewId="0">
      <selection activeCell="B1" sqref="B1:AD1"/>
    </sheetView>
  </sheetViews>
  <sheetFormatPr defaultRowHeight="13.5"/>
  <cols>
    <col min="1" max="1" width="1.75" style="80" customWidth="1"/>
    <col min="2" max="2" width="3.625" style="80" customWidth="1"/>
    <col min="3" max="3" width="5.625" style="80" customWidth="1"/>
    <col min="4" max="4" width="9.625" style="80" customWidth="1"/>
    <col min="5" max="7" width="2.625" style="80" customWidth="1"/>
    <col min="8" max="9" width="9.625" style="80" customWidth="1"/>
    <col min="10" max="10" width="7.625" style="80" customWidth="1"/>
    <col min="11" max="11" width="9.625" style="80" customWidth="1"/>
    <col min="12" max="12" width="3.625" style="80" customWidth="1"/>
    <col min="13" max="13" width="7.875" style="86" customWidth="1"/>
    <col min="14" max="25" width="2.375" style="80" customWidth="1"/>
    <col min="26" max="26" width="5.625" style="85" customWidth="1"/>
    <col min="27" max="30" width="5.625" style="80" customWidth="1"/>
    <col min="31" max="31" width="5.625" style="86" customWidth="1"/>
    <col min="32" max="256" width="9" style="80"/>
    <col min="257" max="257" width="1.75" style="80" customWidth="1"/>
    <col min="258" max="258" width="3.625" style="80" customWidth="1"/>
    <col min="259" max="259" width="5.625" style="80" customWidth="1"/>
    <col min="260" max="260" width="9.625" style="80" customWidth="1"/>
    <col min="261" max="263" width="2.625" style="80" customWidth="1"/>
    <col min="264" max="265" width="9.625" style="80" customWidth="1"/>
    <col min="266" max="266" width="7.625" style="80" customWidth="1"/>
    <col min="267" max="267" width="9.625" style="80" customWidth="1"/>
    <col min="268" max="268" width="3.625" style="80" customWidth="1"/>
    <col min="269" max="269" width="7.875" style="80" customWidth="1"/>
    <col min="270" max="281" width="2.375" style="80" customWidth="1"/>
    <col min="282" max="287" width="5.625" style="80" customWidth="1"/>
    <col min="288" max="512" width="9" style="80"/>
    <col min="513" max="513" width="1.75" style="80" customWidth="1"/>
    <col min="514" max="514" width="3.625" style="80" customWidth="1"/>
    <col min="515" max="515" width="5.625" style="80" customWidth="1"/>
    <col min="516" max="516" width="9.625" style="80" customWidth="1"/>
    <col min="517" max="519" width="2.625" style="80" customWidth="1"/>
    <col min="520" max="521" width="9.625" style="80" customWidth="1"/>
    <col min="522" max="522" width="7.625" style="80" customWidth="1"/>
    <col min="523" max="523" width="9.625" style="80" customWidth="1"/>
    <col min="524" max="524" width="3.625" style="80" customWidth="1"/>
    <col min="525" max="525" width="7.875" style="80" customWidth="1"/>
    <col min="526" max="537" width="2.375" style="80" customWidth="1"/>
    <col min="538" max="543" width="5.625" style="80" customWidth="1"/>
    <col min="544" max="768" width="9" style="80"/>
    <col min="769" max="769" width="1.75" style="80" customWidth="1"/>
    <col min="770" max="770" width="3.625" style="80" customWidth="1"/>
    <col min="771" max="771" width="5.625" style="80" customWidth="1"/>
    <col min="772" max="772" width="9.625" style="80" customWidth="1"/>
    <col min="773" max="775" width="2.625" style="80" customWidth="1"/>
    <col min="776" max="777" width="9.625" style="80" customWidth="1"/>
    <col min="778" max="778" width="7.625" style="80" customWidth="1"/>
    <col min="779" max="779" width="9.625" style="80" customWidth="1"/>
    <col min="780" max="780" width="3.625" style="80" customWidth="1"/>
    <col min="781" max="781" width="7.875" style="80" customWidth="1"/>
    <col min="782" max="793" width="2.375" style="80" customWidth="1"/>
    <col min="794" max="799" width="5.625" style="80" customWidth="1"/>
    <col min="800" max="1024" width="9" style="80"/>
    <col min="1025" max="1025" width="1.75" style="80" customWidth="1"/>
    <col min="1026" max="1026" width="3.625" style="80" customWidth="1"/>
    <col min="1027" max="1027" width="5.625" style="80" customWidth="1"/>
    <col min="1028" max="1028" width="9.625" style="80" customWidth="1"/>
    <col min="1029" max="1031" width="2.625" style="80" customWidth="1"/>
    <col min="1032" max="1033" width="9.625" style="80" customWidth="1"/>
    <col min="1034" max="1034" width="7.625" style="80" customWidth="1"/>
    <col min="1035" max="1035" width="9.625" style="80" customWidth="1"/>
    <col min="1036" max="1036" width="3.625" style="80" customWidth="1"/>
    <col min="1037" max="1037" width="7.875" style="80" customWidth="1"/>
    <col min="1038" max="1049" width="2.375" style="80" customWidth="1"/>
    <col min="1050" max="1055" width="5.625" style="80" customWidth="1"/>
    <col min="1056" max="1280" width="9" style="80"/>
    <col min="1281" max="1281" width="1.75" style="80" customWidth="1"/>
    <col min="1282" max="1282" width="3.625" style="80" customWidth="1"/>
    <col min="1283" max="1283" width="5.625" style="80" customWidth="1"/>
    <col min="1284" max="1284" width="9.625" style="80" customWidth="1"/>
    <col min="1285" max="1287" width="2.625" style="80" customWidth="1"/>
    <col min="1288" max="1289" width="9.625" style="80" customWidth="1"/>
    <col min="1290" max="1290" width="7.625" style="80" customWidth="1"/>
    <col min="1291" max="1291" width="9.625" style="80" customWidth="1"/>
    <col min="1292" max="1292" width="3.625" style="80" customWidth="1"/>
    <col min="1293" max="1293" width="7.875" style="80" customWidth="1"/>
    <col min="1294" max="1305" width="2.375" style="80" customWidth="1"/>
    <col min="1306" max="1311" width="5.625" style="80" customWidth="1"/>
    <col min="1312" max="1536" width="9" style="80"/>
    <col min="1537" max="1537" width="1.75" style="80" customWidth="1"/>
    <col min="1538" max="1538" width="3.625" style="80" customWidth="1"/>
    <col min="1539" max="1539" width="5.625" style="80" customWidth="1"/>
    <col min="1540" max="1540" width="9.625" style="80" customWidth="1"/>
    <col min="1541" max="1543" width="2.625" style="80" customWidth="1"/>
    <col min="1544" max="1545" width="9.625" style="80" customWidth="1"/>
    <col min="1546" max="1546" width="7.625" style="80" customWidth="1"/>
    <col min="1547" max="1547" width="9.625" style="80" customWidth="1"/>
    <col min="1548" max="1548" width="3.625" style="80" customWidth="1"/>
    <col min="1549" max="1549" width="7.875" style="80" customWidth="1"/>
    <col min="1550" max="1561" width="2.375" style="80" customWidth="1"/>
    <col min="1562" max="1567" width="5.625" style="80" customWidth="1"/>
    <col min="1568" max="1792" width="9" style="80"/>
    <col min="1793" max="1793" width="1.75" style="80" customWidth="1"/>
    <col min="1794" max="1794" width="3.625" style="80" customWidth="1"/>
    <col min="1795" max="1795" width="5.625" style="80" customWidth="1"/>
    <col min="1796" max="1796" width="9.625" style="80" customWidth="1"/>
    <col min="1797" max="1799" width="2.625" style="80" customWidth="1"/>
    <col min="1800" max="1801" width="9.625" style="80" customWidth="1"/>
    <col min="1802" max="1802" width="7.625" style="80" customWidth="1"/>
    <col min="1803" max="1803" width="9.625" style="80" customWidth="1"/>
    <col min="1804" max="1804" width="3.625" style="80" customWidth="1"/>
    <col min="1805" max="1805" width="7.875" style="80" customWidth="1"/>
    <col min="1806" max="1817" width="2.375" style="80" customWidth="1"/>
    <col min="1818" max="1823" width="5.625" style="80" customWidth="1"/>
    <col min="1824" max="2048" width="9" style="80"/>
    <col min="2049" max="2049" width="1.75" style="80" customWidth="1"/>
    <col min="2050" max="2050" width="3.625" style="80" customWidth="1"/>
    <col min="2051" max="2051" width="5.625" style="80" customWidth="1"/>
    <col min="2052" max="2052" width="9.625" style="80" customWidth="1"/>
    <col min="2053" max="2055" width="2.625" style="80" customWidth="1"/>
    <col min="2056" max="2057" width="9.625" style="80" customWidth="1"/>
    <col min="2058" max="2058" width="7.625" style="80" customWidth="1"/>
    <col min="2059" max="2059" width="9.625" style="80" customWidth="1"/>
    <col min="2060" max="2060" width="3.625" style="80" customWidth="1"/>
    <col min="2061" max="2061" width="7.875" style="80" customWidth="1"/>
    <col min="2062" max="2073" width="2.375" style="80" customWidth="1"/>
    <col min="2074" max="2079" width="5.625" style="80" customWidth="1"/>
    <col min="2080" max="2304" width="9" style="80"/>
    <col min="2305" max="2305" width="1.75" style="80" customWidth="1"/>
    <col min="2306" max="2306" width="3.625" style="80" customWidth="1"/>
    <col min="2307" max="2307" width="5.625" style="80" customWidth="1"/>
    <col min="2308" max="2308" width="9.625" style="80" customWidth="1"/>
    <col min="2309" max="2311" width="2.625" style="80" customWidth="1"/>
    <col min="2312" max="2313" width="9.625" style="80" customWidth="1"/>
    <col min="2314" max="2314" width="7.625" style="80" customWidth="1"/>
    <col min="2315" max="2315" width="9.625" style="80" customWidth="1"/>
    <col min="2316" max="2316" width="3.625" style="80" customWidth="1"/>
    <col min="2317" max="2317" width="7.875" style="80" customWidth="1"/>
    <col min="2318" max="2329" width="2.375" style="80" customWidth="1"/>
    <col min="2330" max="2335" width="5.625" style="80" customWidth="1"/>
    <col min="2336" max="2560" width="9" style="80"/>
    <col min="2561" max="2561" width="1.75" style="80" customWidth="1"/>
    <col min="2562" max="2562" width="3.625" style="80" customWidth="1"/>
    <col min="2563" max="2563" width="5.625" style="80" customWidth="1"/>
    <col min="2564" max="2564" width="9.625" style="80" customWidth="1"/>
    <col min="2565" max="2567" width="2.625" style="80" customWidth="1"/>
    <col min="2568" max="2569" width="9.625" style="80" customWidth="1"/>
    <col min="2570" max="2570" width="7.625" style="80" customWidth="1"/>
    <col min="2571" max="2571" width="9.625" style="80" customWidth="1"/>
    <col min="2572" max="2572" width="3.625" style="80" customWidth="1"/>
    <col min="2573" max="2573" width="7.875" style="80" customWidth="1"/>
    <col min="2574" max="2585" width="2.375" style="80" customWidth="1"/>
    <col min="2586" max="2591" width="5.625" style="80" customWidth="1"/>
    <col min="2592" max="2816" width="9" style="80"/>
    <col min="2817" max="2817" width="1.75" style="80" customWidth="1"/>
    <col min="2818" max="2818" width="3.625" style="80" customWidth="1"/>
    <col min="2819" max="2819" width="5.625" style="80" customWidth="1"/>
    <col min="2820" max="2820" width="9.625" style="80" customWidth="1"/>
    <col min="2821" max="2823" width="2.625" style="80" customWidth="1"/>
    <col min="2824" max="2825" width="9.625" style="80" customWidth="1"/>
    <col min="2826" max="2826" width="7.625" style="80" customWidth="1"/>
    <col min="2827" max="2827" width="9.625" style="80" customWidth="1"/>
    <col min="2828" max="2828" width="3.625" style="80" customWidth="1"/>
    <col min="2829" max="2829" width="7.875" style="80" customWidth="1"/>
    <col min="2830" max="2841" width="2.375" style="80" customWidth="1"/>
    <col min="2842" max="2847" width="5.625" style="80" customWidth="1"/>
    <col min="2848" max="3072" width="9" style="80"/>
    <col min="3073" max="3073" width="1.75" style="80" customWidth="1"/>
    <col min="3074" max="3074" width="3.625" style="80" customWidth="1"/>
    <col min="3075" max="3075" width="5.625" style="80" customWidth="1"/>
    <col min="3076" max="3076" width="9.625" style="80" customWidth="1"/>
    <col min="3077" max="3079" width="2.625" style="80" customWidth="1"/>
    <col min="3080" max="3081" width="9.625" style="80" customWidth="1"/>
    <col min="3082" max="3082" width="7.625" style="80" customWidth="1"/>
    <col min="3083" max="3083" width="9.625" style="80" customWidth="1"/>
    <col min="3084" max="3084" width="3.625" style="80" customWidth="1"/>
    <col min="3085" max="3085" width="7.875" style="80" customWidth="1"/>
    <col min="3086" max="3097" width="2.375" style="80" customWidth="1"/>
    <col min="3098" max="3103" width="5.625" style="80" customWidth="1"/>
    <col min="3104" max="3328" width="9" style="80"/>
    <col min="3329" max="3329" width="1.75" style="80" customWidth="1"/>
    <col min="3330" max="3330" width="3.625" style="80" customWidth="1"/>
    <col min="3331" max="3331" width="5.625" style="80" customWidth="1"/>
    <col min="3332" max="3332" width="9.625" style="80" customWidth="1"/>
    <col min="3333" max="3335" width="2.625" style="80" customWidth="1"/>
    <col min="3336" max="3337" width="9.625" style="80" customWidth="1"/>
    <col min="3338" max="3338" width="7.625" style="80" customWidth="1"/>
    <col min="3339" max="3339" width="9.625" style="80" customWidth="1"/>
    <col min="3340" max="3340" width="3.625" style="80" customWidth="1"/>
    <col min="3341" max="3341" width="7.875" style="80" customWidth="1"/>
    <col min="3342" max="3353" width="2.375" style="80" customWidth="1"/>
    <col min="3354" max="3359" width="5.625" style="80" customWidth="1"/>
    <col min="3360" max="3584" width="9" style="80"/>
    <col min="3585" max="3585" width="1.75" style="80" customWidth="1"/>
    <col min="3586" max="3586" width="3.625" style="80" customWidth="1"/>
    <col min="3587" max="3587" width="5.625" style="80" customWidth="1"/>
    <col min="3588" max="3588" width="9.625" style="80" customWidth="1"/>
    <col min="3589" max="3591" width="2.625" style="80" customWidth="1"/>
    <col min="3592" max="3593" width="9.625" style="80" customWidth="1"/>
    <col min="3594" max="3594" width="7.625" style="80" customWidth="1"/>
    <col min="3595" max="3595" width="9.625" style="80" customWidth="1"/>
    <col min="3596" max="3596" width="3.625" style="80" customWidth="1"/>
    <col min="3597" max="3597" width="7.875" style="80" customWidth="1"/>
    <col min="3598" max="3609" width="2.375" style="80" customWidth="1"/>
    <col min="3610" max="3615" width="5.625" style="80" customWidth="1"/>
    <col min="3616" max="3840" width="9" style="80"/>
    <col min="3841" max="3841" width="1.75" style="80" customWidth="1"/>
    <col min="3842" max="3842" width="3.625" style="80" customWidth="1"/>
    <col min="3843" max="3843" width="5.625" style="80" customWidth="1"/>
    <col min="3844" max="3844" width="9.625" style="80" customWidth="1"/>
    <col min="3845" max="3847" width="2.625" style="80" customWidth="1"/>
    <col min="3848" max="3849" width="9.625" style="80" customWidth="1"/>
    <col min="3850" max="3850" width="7.625" style="80" customWidth="1"/>
    <col min="3851" max="3851" width="9.625" style="80" customWidth="1"/>
    <col min="3852" max="3852" width="3.625" style="80" customWidth="1"/>
    <col min="3853" max="3853" width="7.875" style="80" customWidth="1"/>
    <col min="3854" max="3865" width="2.375" style="80" customWidth="1"/>
    <col min="3866" max="3871" width="5.625" style="80" customWidth="1"/>
    <col min="3872" max="4096" width="9" style="80"/>
    <col min="4097" max="4097" width="1.75" style="80" customWidth="1"/>
    <col min="4098" max="4098" width="3.625" style="80" customWidth="1"/>
    <col min="4099" max="4099" width="5.625" style="80" customWidth="1"/>
    <col min="4100" max="4100" width="9.625" style="80" customWidth="1"/>
    <col min="4101" max="4103" width="2.625" style="80" customWidth="1"/>
    <col min="4104" max="4105" width="9.625" style="80" customWidth="1"/>
    <col min="4106" max="4106" width="7.625" style="80" customWidth="1"/>
    <col min="4107" max="4107" width="9.625" style="80" customWidth="1"/>
    <col min="4108" max="4108" width="3.625" style="80" customWidth="1"/>
    <col min="4109" max="4109" width="7.875" style="80" customWidth="1"/>
    <col min="4110" max="4121" width="2.375" style="80" customWidth="1"/>
    <col min="4122" max="4127" width="5.625" style="80" customWidth="1"/>
    <col min="4128" max="4352" width="9" style="80"/>
    <col min="4353" max="4353" width="1.75" style="80" customWidth="1"/>
    <col min="4354" max="4354" width="3.625" style="80" customWidth="1"/>
    <col min="4355" max="4355" width="5.625" style="80" customWidth="1"/>
    <col min="4356" max="4356" width="9.625" style="80" customWidth="1"/>
    <col min="4357" max="4359" width="2.625" style="80" customWidth="1"/>
    <col min="4360" max="4361" width="9.625" style="80" customWidth="1"/>
    <col min="4362" max="4362" width="7.625" style="80" customWidth="1"/>
    <col min="4363" max="4363" width="9.625" style="80" customWidth="1"/>
    <col min="4364" max="4364" width="3.625" style="80" customWidth="1"/>
    <col min="4365" max="4365" width="7.875" style="80" customWidth="1"/>
    <col min="4366" max="4377" width="2.375" style="80" customWidth="1"/>
    <col min="4378" max="4383" width="5.625" style="80" customWidth="1"/>
    <col min="4384" max="4608" width="9" style="80"/>
    <col min="4609" max="4609" width="1.75" style="80" customWidth="1"/>
    <col min="4610" max="4610" width="3.625" style="80" customWidth="1"/>
    <col min="4611" max="4611" width="5.625" style="80" customWidth="1"/>
    <col min="4612" max="4612" width="9.625" style="80" customWidth="1"/>
    <col min="4613" max="4615" width="2.625" style="80" customWidth="1"/>
    <col min="4616" max="4617" width="9.625" style="80" customWidth="1"/>
    <col min="4618" max="4618" width="7.625" style="80" customWidth="1"/>
    <col min="4619" max="4619" width="9.625" style="80" customWidth="1"/>
    <col min="4620" max="4620" width="3.625" style="80" customWidth="1"/>
    <col min="4621" max="4621" width="7.875" style="80" customWidth="1"/>
    <col min="4622" max="4633" width="2.375" style="80" customWidth="1"/>
    <col min="4634" max="4639" width="5.625" style="80" customWidth="1"/>
    <col min="4640" max="4864" width="9" style="80"/>
    <col min="4865" max="4865" width="1.75" style="80" customWidth="1"/>
    <col min="4866" max="4866" width="3.625" style="80" customWidth="1"/>
    <col min="4867" max="4867" width="5.625" style="80" customWidth="1"/>
    <col min="4868" max="4868" width="9.625" style="80" customWidth="1"/>
    <col min="4869" max="4871" width="2.625" style="80" customWidth="1"/>
    <col min="4872" max="4873" width="9.625" style="80" customWidth="1"/>
    <col min="4874" max="4874" width="7.625" style="80" customWidth="1"/>
    <col min="4875" max="4875" width="9.625" style="80" customWidth="1"/>
    <col min="4876" max="4876" width="3.625" style="80" customWidth="1"/>
    <col min="4877" max="4877" width="7.875" style="80" customWidth="1"/>
    <col min="4878" max="4889" width="2.375" style="80" customWidth="1"/>
    <col min="4890" max="4895" width="5.625" style="80" customWidth="1"/>
    <col min="4896" max="5120" width="9" style="80"/>
    <col min="5121" max="5121" width="1.75" style="80" customWidth="1"/>
    <col min="5122" max="5122" width="3.625" style="80" customWidth="1"/>
    <col min="5123" max="5123" width="5.625" style="80" customWidth="1"/>
    <col min="5124" max="5124" width="9.625" style="80" customWidth="1"/>
    <col min="5125" max="5127" width="2.625" style="80" customWidth="1"/>
    <col min="5128" max="5129" width="9.625" style="80" customWidth="1"/>
    <col min="5130" max="5130" width="7.625" style="80" customWidth="1"/>
    <col min="5131" max="5131" width="9.625" style="80" customWidth="1"/>
    <col min="5132" max="5132" width="3.625" style="80" customWidth="1"/>
    <col min="5133" max="5133" width="7.875" style="80" customWidth="1"/>
    <col min="5134" max="5145" width="2.375" style="80" customWidth="1"/>
    <col min="5146" max="5151" width="5.625" style="80" customWidth="1"/>
    <col min="5152" max="5376" width="9" style="80"/>
    <col min="5377" max="5377" width="1.75" style="80" customWidth="1"/>
    <col min="5378" max="5378" width="3.625" style="80" customWidth="1"/>
    <col min="5379" max="5379" width="5.625" style="80" customWidth="1"/>
    <col min="5380" max="5380" width="9.625" style="80" customWidth="1"/>
    <col min="5381" max="5383" width="2.625" style="80" customWidth="1"/>
    <col min="5384" max="5385" width="9.625" style="80" customWidth="1"/>
    <col min="5386" max="5386" width="7.625" style="80" customWidth="1"/>
    <col min="5387" max="5387" width="9.625" style="80" customWidth="1"/>
    <col min="5388" max="5388" width="3.625" style="80" customWidth="1"/>
    <col min="5389" max="5389" width="7.875" style="80" customWidth="1"/>
    <col min="5390" max="5401" width="2.375" style="80" customWidth="1"/>
    <col min="5402" max="5407" width="5.625" style="80" customWidth="1"/>
    <col min="5408" max="5632" width="9" style="80"/>
    <col min="5633" max="5633" width="1.75" style="80" customWidth="1"/>
    <col min="5634" max="5634" width="3.625" style="80" customWidth="1"/>
    <col min="5635" max="5635" width="5.625" style="80" customWidth="1"/>
    <col min="5636" max="5636" width="9.625" style="80" customWidth="1"/>
    <col min="5637" max="5639" width="2.625" style="80" customWidth="1"/>
    <col min="5640" max="5641" width="9.625" style="80" customWidth="1"/>
    <col min="5642" max="5642" width="7.625" style="80" customWidth="1"/>
    <col min="5643" max="5643" width="9.625" style="80" customWidth="1"/>
    <col min="5644" max="5644" width="3.625" style="80" customWidth="1"/>
    <col min="5645" max="5645" width="7.875" style="80" customWidth="1"/>
    <col min="5646" max="5657" width="2.375" style="80" customWidth="1"/>
    <col min="5658" max="5663" width="5.625" style="80" customWidth="1"/>
    <col min="5664" max="5888" width="9" style="80"/>
    <col min="5889" max="5889" width="1.75" style="80" customWidth="1"/>
    <col min="5890" max="5890" width="3.625" style="80" customWidth="1"/>
    <col min="5891" max="5891" width="5.625" style="80" customWidth="1"/>
    <col min="5892" max="5892" width="9.625" style="80" customWidth="1"/>
    <col min="5893" max="5895" width="2.625" style="80" customWidth="1"/>
    <col min="5896" max="5897" width="9.625" style="80" customWidth="1"/>
    <col min="5898" max="5898" width="7.625" style="80" customWidth="1"/>
    <col min="5899" max="5899" width="9.625" style="80" customWidth="1"/>
    <col min="5900" max="5900" width="3.625" style="80" customWidth="1"/>
    <col min="5901" max="5901" width="7.875" style="80" customWidth="1"/>
    <col min="5902" max="5913" width="2.375" style="80" customWidth="1"/>
    <col min="5914" max="5919" width="5.625" style="80" customWidth="1"/>
    <col min="5920" max="6144" width="9" style="80"/>
    <col min="6145" max="6145" width="1.75" style="80" customWidth="1"/>
    <col min="6146" max="6146" width="3.625" style="80" customWidth="1"/>
    <col min="6147" max="6147" width="5.625" style="80" customWidth="1"/>
    <col min="6148" max="6148" width="9.625" style="80" customWidth="1"/>
    <col min="6149" max="6151" width="2.625" style="80" customWidth="1"/>
    <col min="6152" max="6153" width="9.625" style="80" customWidth="1"/>
    <col min="6154" max="6154" width="7.625" style="80" customWidth="1"/>
    <col min="6155" max="6155" width="9.625" style="80" customWidth="1"/>
    <col min="6156" max="6156" width="3.625" style="80" customWidth="1"/>
    <col min="6157" max="6157" width="7.875" style="80" customWidth="1"/>
    <col min="6158" max="6169" width="2.375" style="80" customWidth="1"/>
    <col min="6170" max="6175" width="5.625" style="80" customWidth="1"/>
    <col min="6176" max="6400" width="9" style="80"/>
    <col min="6401" max="6401" width="1.75" style="80" customWidth="1"/>
    <col min="6402" max="6402" width="3.625" style="80" customWidth="1"/>
    <col min="6403" max="6403" width="5.625" style="80" customWidth="1"/>
    <col min="6404" max="6404" width="9.625" style="80" customWidth="1"/>
    <col min="6405" max="6407" width="2.625" style="80" customWidth="1"/>
    <col min="6408" max="6409" width="9.625" style="80" customWidth="1"/>
    <col min="6410" max="6410" width="7.625" style="80" customWidth="1"/>
    <col min="6411" max="6411" width="9.625" style="80" customWidth="1"/>
    <col min="6412" max="6412" width="3.625" style="80" customWidth="1"/>
    <col min="6413" max="6413" width="7.875" style="80" customWidth="1"/>
    <col min="6414" max="6425" width="2.375" style="80" customWidth="1"/>
    <col min="6426" max="6431" width="5.625" style="80" customWidth="1"/>
    <col min="6432" max="6656" width="9" style="80"/>
    <col min="6657" max="6657" width="1.75" style="80" customWidth="1"/>
    <col min="6658" max="6658" width="3.625" style="80" customWidth="1"/>
    <col min="6659" max="6659" width="5.625" style="80" customWidth="1"/>
    <col min="6660" max="6660" width="9.625" style="80" customWidth="1"/>
    <col min="6661" max="6663" width="2.625" style="80" customWidth="1"/>
    <col min="6664" max="6665" width="9.625" style="80" customWidth="1"/>
    <col min="6666" max="6666" width="7.625" style="80" customWidth="1"/>
    <col min="6667" max="6667" width="9.625" style="80" customWidth="1"/>
    <col min="6668" max="6668" width="3.625" style="80" customWidth="1"/>
    <col min="6669" max="6669" width="7.875" style="80" customWidth="1"/>
    <col min="6670" max="6681" width="2.375" style="80" customWidth="1"/>
    <col min="6682" max="6687" width="5.625" style="80" customWidth="1"/>
    <col min="6688" max="6912" width="9" style="80"/>
    <col min="6913" max="6913" width="1.75" style="80" customWidth="1"/>
    <col min="6914" max="6914" width="3.625" style="80" customWidth="1"/>
    <col min="6915" max="6915" width="5.625" style="80" customWidth="1"/>
    <col min="6916" max="6916" width="9.625" style="80" customWidth="1"/>
    <col min="6917" max="6919" width="2.625" style="80" customWidth="1"/>
    <col min="6920" max="6921" width="9.625" style="80" customWidth="1"/>
    <col min="6922" max="6922" width="7.625" style="80" customWidth="1"/>
    <col min="6923" max="6923" width="9.625" style="80" customWidth="1"/>
    <col min="6924" max="6924" width="3.625" style="80" customWidth="1"/>
    <col min="6925" max="6925" width="7.875" style="80" customWidth="1"/>
    <col min="6926" max="6937" width="2.375" style="80" customWidth="1"/>
    <col min="6938" max="6943" width="5.625" style="80" customWidth="1"/>
    <col min="6944" max="7168" width="9" style="80"/>
    <col min="7169" max="7169" width="1.75" style="80" customWidth="1"/>
    <col min="7170" max="7170" width="3.625" style="80" customWidth="1"/>
    <col min="7171" max="7171" width="5.625" style="80" customWidth="1"/>
    <col min="7172" max="7172" width="9.625" style="80" customWidth="1"/>
    <col min="7173" max="7175" width="2.625" style="80" customWidth="1"/>
    <col min="7176" max="7177" width="9.625" style="80" customWidth="1"/>
    <col min="7178" max="7178" width="7.625" style="80" customWidth="1"/>
    <col min="7179" max="7179" width="9.625" style="80" customWidth="1"/>
    <col min="7180" max="7180" width="3.625" style="80" customWidth="1"/>
    <col min="7181" max="7181" width="7.875" style="80" customWidth="1"/>
    <col min="7182" max="7193" width="2.375" style="80" customWidth="1"/>
    <col min="7194" max="7199" width="5.625" style="80" customWidth="1"/>
    <col min="7200" max="7424" width="9" style="80"/>
    <col min="7425" max="7425" width="1.75" style="80" customWidth="1"/>
    <col min="7426" max="7426" width="3.625" style="80" customWidth="1"/>
    <col min="7427" max="7427" width="5.625" style="80" customWidth="1"/>
    <col min="7428" max="7428" width="9.625" style="80" customWidth="1"/>
    <col min="7429" max="7431" width="2.625" style="80" customWidth="1"/>
    <col min="7432" max="7433" width="9.625" style="80" customWidth="1"/>
    <col min="7434" max="7434" width="7.625" style="80" customWidth="1"/>
    <col min="7435" max="7435" width="9.625" style="80" customWidth="1"/>
    <col min="7436" max="7436" width="3.625" style="80" customWidth="1"/>
    <col min="7437" max="7437" width="7.875" style="80" customWidth="1"/>
    <col min="7438" max="7449" width="2.375" style="80" customWidth="1"/>
    <col min="7450" max="7455" width="5.625" style="80" customWidth="1"/>
    <col min="7456" max="7680" width="9" style="80"/>
    <col min="7681" max="7681" width="1.75" style="80" customWidth="1"/>
    <col min="7682" max="7682" width="3.625" style="80" customWidth="1"/>
    <col min="7683" max="7683" width="5.625" style="80" customWidth="1"/>
    <col min="7684" max="7684" width="9.625" style="80" customWidth="1"/>
    <col min="7685" max="7687" width="2.625" style="80" customWidth="1"/>
    <col min="7688" max="7689" width="9.625" style="80" customWidth="1"/>
    <col min="7690" max="7690" width="7.625" style="80" customWidth="1"/>
    <col min="7691" max="7691" width="9.625" style="80" customWidth="1"/>
    <col min="7692" max="7692" width="3.625" style="80" customWidth="1"/>
    <col min="7693" max="7693" width="7.875" style="80" customWidth="1"/>
    <col min="7694" max="7705" width="2.375" style="80" customWidth="1"/>
    <col min="7706" max="7711" width="5.625" style="80" customWidth="1"/>
    <col min="7712" max="7936" width="9" style="80"/>
    <col min="7937" max="7937" width="1.75" style="80" customWidth="1"/>
    <col min="7938" max="7938" width="3.625" style="80" customWidth="1"/>
    <col min="7939" max="7939" width="5.625" style="80" customWidth="1"/>
    <col min="7940" max="7940" width="9.625" style="80" customWidth="1"/>
    <col min="7941" max="7943" width="2.625" style="80" customWidth="1"/>
    <col min="7944" max="7945" width="9.625" style="80" customWidth="1"/>
    <col min="7946" max="7946" width="7.625" style="80" customWidth="1"/>
    <col min="7947" max="7947" width="9.625" style="80" customWidth="1"/>
    <col min="7948" max="7948" width="3.625" style="80" customWidth="1"/>
    <col min="7949" max="7949" width="7.875" style="80" customWidth="1"/>
    <col min="7950" max="7961" width="2.375" style="80" customWidth="1"/>
    <col min="7962" max="7967" width="5.625" style="80" customWidth="1"/>
    <col min="7968" max="8192" width="9" style="80"/>
    <col min="8193" max="8193" width="1.75" style="80" customWidth="1"/>
    <col min="8194" max="8194" width="3.625" style="80" customWidth="1"/>
    <col min="8195" max="8195" width="5.625" style="80" customWidth="1"/>
    <col min="8196" max="8196" width="9.625" style="80" customWidth="1"/>
    <col min="8197" max="8199" width="2.625" style="80" customWidth="1"/>
    <col min="8200" max="8201" width="9.625" style="80" customWidth="1"/>
    <col min="8202" max="8202" width="7.625" style="80" customWidth="1"/>
    <col min="8203" max="8203" width="9.625" style="80" customWidth="1"/>
    <col min="8204" max="8204" width="3.625" style="80" customWidth="1"/>
    <col min="8205" max="8205" width="7.875" style="80" customWidth="1"/>
    <col min="8206" max="8217" width="2.375" style="80" customWidth="1"/>
    <col min="8218" max="8223" width="5.625" style="80" customWidth="1"/>
    <col min="8224" max="8448" width="9" style="80"/>
    <col min="8449" max="8449" width="1.75" style="80" customWidth="1"/>
    <col min="8450" max="8450" width="3.625" style="80" customWidth="1"/>
    <col min="8451" max="8451" width="5.625" style="80" customWidth="1"/>
    <col min="8452" max="8452" width="9.625" style="80" customWidth="1"/>
    <col min="8453" max="8455" width="2.625" style="80" customWidth="1"/>
    <col min="8456" max="8457" width="9.625" style="80" customWidth="1"/>
    <col min="8458" max="8458" width="7.625" style="80" customWidth="1"/>
    <col min="8459" max="8459" width="9.625" style="80" customWidth="1"/>
    <col min="8460" max="8460" width="3.625" style="80" customWidth="1"/>
    <col min="8461" max="8461" width="7.875" style="80" customWidth="1"/>
    <col min="8462" max="8473" width="2.375" style="80" customWidth="1"/>
    <col min="8474" max="8479" width="5.625" style="80" customWidth="1"/>
    <col min="8480" max="8704" width="9" style="80"/>
    <col min="8705" max="8705" width="1.75" style="80" customWidth="1"/>
    <col min="8706" max="8706" width="3.625" style="80" customWidth="1"/>
    <col min="8707" max="8707" width="5.625" style="80" customWidth="1"/>
    <col min="8708" max="8708" width="9.625" style="80" customWidth="1"/>
    <col min="8709" max="8711" width="2.625" style="80" customWidth="1"/>
    <col min="8712" max="8713" width="9.625" style="80" customWidth="1"/>
    <col min="8714" max="8714" width="7.625" style="80" customWidth="1"/>
    <col min="8715" max="8715" width="9.625" style="80" customWidth="1"/>
    <col min="8716" max="8716" width="3.625" style="80" customWidth="1"/>
    <col min="8717" max="8717" width="7.875" style="80" customWidth="1"/>
    <col min="8718" max="8729" width="2.375" style="80" customWidth="1"/>
    <col min="8730" max="8735" width="5.625" style="80" customWidth="1"/>
    <col min="8736" max="8960" width="9" style="80"/>
    <col min="8961" max="8961" width="1.75" style="80" customWidth="1"/>
    <col min="8962" max="8962" width="3.625" style="80" customWidth="1"/>
    <col min="8963" max="8963" width="5.625" style="80" customWidth="1"/>
    <col min="8964" max="8964" width="9.625" style="80" customWidth="1"/>
    <col min="8965" max="8967" width="2.625" style="80" customWidth="1"/>
    <col min="8968" max="8969" width="9.625" style="80" customWidth="1"/>
    <col min="8970" max="8970" width="7.625" style="80" customWidth="1"/>
    <col min="8971" max="8971" width="9.625" style="80" customWidth="1"/>
    <col min="8972" max="8972" width="3.625" style="80" customWidth="1"/>
    <col min="8973" max="8973" width="7.875" style="80" customWidth="1"/>
    <col min="8974" max="8985" width="2.375" style="80" customWidth="1"/>
    <col min="8986" max="8991" width="5.625" style="80" customWidth="1"/>
    <col min="8992" max="9216" width="9" style="80"/>
    <col min="9217" max="9217" width="1.75" style="80" customWidth="1"/>
    <col min="9218" max="9218" width="3.625" style="80" customWidth="1"/>
    <col min="9219" max="9219" width="5.625" style="80" customWidth="1"/>
    <col min="9220" max="9220" width="9.625" style="80" customWidth="1"/>
    <col min="9221" max="9223" width="2.625" style="80" customWidth="1"/>
    <col min="9224" max="9225" width="9.625" style="80" customWidth="1"/>
    <col min="9226" max="9226" width="7.625" style="80" customWidth="1"/>
    <col min="9227" max="9227" width="9.625" style="80" customWidth="1"/>
    <col min="9228" max="9228" width="3.625" style="80" customWidth="1"/>
    <col min="9229" max="9229" width="7.875" style="80" customWidth="1"/>
    <col min="9230" max="9241" width="2.375" style="80" customWidth="1"/>
    <col min="9242" max="9247" width="5.625" style="80" customWidth="1"/>
    <col min="9248" max="9472" width="9" style="80"/>
    <col min="9473" max="9473" width="1.75" style="80" customWidth="1"/>
    <col min="9474" max="9474" width="3.625" style="80" customWidth="1"/>
    <col min="9475" max="9475" width="5.625" style="80" customWidth="1"/>
    <col min="9476" max="9476" width="9.625" style="80" customWidth="1"/>
    <col min="9477" max="9479" width="2.625" style="80" customWidth="1"/>
    <col min="9480" max="9481" width="9.625" style="80" customWidth="1"/>
    <col min="9482" max="9482" width="7.625" style="80" customWidth="1"/>
    <col min="9483" max="9483" width="9.625" style="80" customWidth="1"/>
    <col min="9484" max="9484" width="3.625" style="80" customWidth="1"/>
    <col min="9485" max="9485" width="7.875" style="80" customWidth="1"/>
    <col min="9486" max="9497" width="2.375" style="80" customWidth="1"/>
    <col min="9498" max="9503" width="5.625" style="80" customWidth="1"/>
    <col min="9504" max="9728" width="9" style="80"/>
    <col min="9729" max="9729" width="1.75" style="80" customWidth="1"/>
    <col min="9730" max="9730" width="3.625" style="80" customWidth="1"/>
    <col min="9731" max="9731" width="5.625" style="80" customWidth="1"/>
    <col min="9732" max="9732" width="9.625" style="80" customWidth="1"/>
    <col min="9733" max="9735" width="2.625" style="80" customWidth="1"/>
    <col min="9736" max="9737" width="9.625" style="80" customWidth="1"/>
    <col min="9738" max="9738" width="7.625" style="80" customWidth="1"/>
    <col min="9739" max="9739" width="9.625" style="80" customWidth="1"/>
    <col min="9740" max="9740" width="3.625" style="80" customWidth="1"/>
    <col min="9741" max="9741" width="7.875" style="80" customWidth="1"/>
    <col min="9742" max="9753" width="2.375" style="80" customWidth="1"/>
    <col min="9754" max="9759" width="5.625" style="80" customWidth="1"/>
    <col min="9760" max="9984" width="9" style="80"/>
    <col min="9985" max="9985" width="1.75" style="80" customWidth="1"/>
    <col min="9986" max="9986" width="3.625" style="80" customWidth="1"/>
    <col min="9987" max="9987" width="5.625" style="80" customWidth="1"/>
    <col min="9988" max="9988" width="9.625" style="80" customWidth="1"/>
    <col min="9989" max="9991" width="2.625" style="80" customWidth="1"/>
    <col min="9992" max="9993" width="9.625" style="80" customWidth="1"/>
    <col min="9994" max="9994" width="7.625" style="80" customWidth="1"/>
    <col min="9995" max="9995" width="9.625" style="80" customWidth="1"/>
    <col min="9996" max="9996" width="3.625" style="80" customWidth="1"/>
    <col min="9997" max="9997" width="7.875" style="80" customWidth="1"/>
    <col min="9998" max="10009" width="2.375" style="80" customWidth="1"/>
    <col min="10010" max="10015" width="5.625" style="80" customWidth="1"/>
    <col min="10016" max="10240" width="9" style="80"/>
    <col min="10241" max="10241" width="1.75" style="80" customWidth="1"/>
    <col min="10242" max="10242" width="3.625" style="80" customWidth="1"/>
    <col min="10243" max="10243" width="5.625" style="80" customWidth="1"/>
    <col min="10244" max="10244" width="9.625" style="80" customWidth="1"/>
    <col min="10245" max="10247" width="2.625" style="80" customWidth="1"/>
    <col min="10248" max="10249" width="9.625" style="80" customWidth="1"/>
    <col min="10250" max="10250" width="7.625" style="80" customWidth="1"/>
    <col min="10251" max="10251" width="9.625" style="80" customWidth="1"/>
    <col min="10252" max="10252" width="3.625" style="80" customWidth="1"/>
    <col min="10253" max="10253" width="7.875" style="80" customWidth="1"/>
    <col min="10254" max="10265" width="2.375" style="80" customWidth="1"/>
    <col min="10266" max="10271" width="5.625" style="80" customWidth="1"/>
    <col min="10272" max="10496" width="9" style="80"/>
    <col min="10497" max="10497" width="1.75" style="80" customWidth="1"/>
    <col min="10498" max="10498" width="3.625" style="80" customWidth="1"/>
    <col min="10499" max="10499" width="5.625" style="80" customWidth="1"/>
    <col min="10500" max="10500" width="9.625" style="80" customWidth="1"/>
    <col min="10501" max="10503" width="2.625" style="80" customWidth="1"/>
    <col min="10504" max="10505" width="9.625" style="80" customWidth="1"/>
    <col min="10506" max="10506" width="7.625" style="80" customWidth="1"/>
    <col min="10507" max="10507" width="9.625" style="80" customWidth="1"/>
    <col min="10508" max="10508" width="3.625" style="80" customWidth="1"/>
    <col min="10509" max="10509" width="7.875" style="80" customWidth="1"/>
    <col min="10510" max="10521" width="2.375" style="80" customWidth="1"/>
    <col min="10522" max="10527" width="5.625" style="80" customWidth="1"/>
    <col min="10528" max="10752" width="9" style="80"/>
    <col min="10753" max="10753" width="1.75" style="80" customWidth="1"/>
    <col min="10754" max="10754" width="3.625" style="80" customWidth="1"/>
    <col min="10755" max="10755" width="5.625" style="80" customWidth="1"/>
    <col min="10756" max="10756" width="9.625" style="80" customWidth="1"/>
    <col min="10757" max="10759" width="2.625" style="80" customWidth="1"/>
    <col min="10760" max="10761" width="9.625" style="80" customWidth="1"/>
    <col min="10762" max="10762" width="7.625" style="80" customWidth="1"/>
    <col min="10763" max="10763" width="9.625" style="80" customWidth="1"/>
    <col min="10764" max="10764" width="3.625" style="80" customWidth="1"/>
    <col min="10765" max="10765" width="7.875" style="80" customWidth="1"/>
    <col min="10766" max="10777" width="2.375" style="80" customWidth="1"/>
    <col min="10778" max="10783" width="5.625" style="80" customWidth="1"/>
    <col min="10784" max="11008" width="9" style="80"/>
    <col min="11009" max="11009" width="1.75" style="80" customWidth="1"/>
    <col min="11010" max="11010" width="3.625" style="80" customWidth="1"/>
    <col min="11011" max="11011" width="5.625" style="80" customWidth="1"/>
    <col min="11012" max="11012" width="9.625" style="80" customWidth="1"/>
    <col min="11013" max="11015" width="2.625" style="80" customWidth="1"/>
    <col min="11016" max="11017" width="9.625" style="80" customWidth="1"/>
    <col min="11018" max="11018" width="7.625" style="80" customWidth="1"/>
    <col min="11019" max="11019" width="9.625" style="80" customWidth="1"/>
    <col min="11020" max="11020" width="3.625" style="80" customWidth="1"/>
    <col min="11021" max="11021" width="7.875" style="80" customWidth="1"/>
    <col min="11022" max="11033" width="2.375" style="80" customWidth="1"/>
    <col min="11034" max="11039" width="5.625" style="80" customWidth="1"/>
    <col min="11040" max="11264" width="9" style="80"/>
    <col min="11265" max="11265" width="1.75" style="80" customWidth="1"/>
    <col min="11266" max="11266" width="3.625" style="80" customWidth="1"/>
    <col min="11267" max="11267" width="5.625" style="80" customWidth="1"/>
    <col min="11268" max="11268" width="9.625" style="80" customWidth="1"/>
    <col min="11269" max="11271" width="2.625" style="80" customWidth="1"/>
    <col min="11272" max="11273" width="9.625" style="80" customWidth="1"/>
    <col min="11274" max="11274" width="7.625" style="80" customWidth="1"/>
    <col min="11275" max="11275" width="9.625" style="80" customWidth="1"/>
    <col min="11276" max="11276" width="3.625" style="80" customWidth="1"/>
    <col min="11277" max="11277" width="7.875" style="80" customWidth="1"/>
    <col min="11278" max="11289" width="2.375" style="80" customWidth="1"/>
    <col min="11290" max="11295" width="5.625" style="80" customWidth="1"/>
    <col min="11296" max="11520" width="9" style="80"/>
    <col min="11521" max="11521" width="1.75" style="80" customWidth="1"/>
    <col min="11522" max="11522" width="3.625" style="80" customWidth="1"/>
    <col min="11523" max="11523" width="5.625" style="80" customWidth="1"/>
    <col min="11524" max="11524" width="9.625" style="80" customWidth="1"/>
    <col min="11525" max="11527" width="2.625" style="80" customWidth="1"/>
    <col min="11528" max="11529" width="9.625" style="80" customWidth="1"/>
    <col min="11530" max="11530" width="7.625" style="80" customWidth="1"/>
    <col min="11531" max="11531" width="9.625" style="80" customWidth="1"/>
    <col min="11532" max="11532" width="3.625" style="80" customWidth="1"/>
    <col min="11533" max="11533" width="7.875" style="80" customWidth="1"/>
    <col min="11534" max="11545" width="2.375" style="80" customWidth="1"/>
    <col min="11546" max="11551" width="5.625" style="80" customWidth="1"/>
    <col min="11552" max="11776" width="9" style="80"/>
    <col min="11777" max="11777" width="1.75" style="80" customWidth="1"/>
    <col min="11778" max="11778" width="3.625" style="80" customWidth="1"/>
    <col min="11779" max="11779" width="5.625" style="80" customWidth="1"/>
    <col min="11780" max="11780" width="9.625" style="80" customWidth="1"/>
    <col min="11781" max="11783" width="2.625" style="80" customWidth="1"/>
    <col min="11784" max="11785" width="9.625" style="80" customWidth="1"/>
    <col min="11786" max="11786" width="7.625" style="80" customWidth="1"/>
    <col min="11787" max="11787" width="9.625" style="80" customWidth="1"/>
    <col min="11788" max="11788" width="3.625" style="80" customWidth="1"/>
    <col min="11789" max="11789" width="7.875" style="80" customWidth="1"/>
    <col min="11790" max="11801" width="2.375" style="80" customWidth="1"/>
    <col min="11802" max="11807" width="5.625" style="80" customWidth="1"/>
    <col min="11808" max="12032" width="9" style="80"/>
    <col min="12033" max="12033" width="1.75" style="80" customWidth="1"/>
    <col min="12034" max="12034" width="3.625" style="80" customWidth="1"/>
    <col min="12035" max="12035" width="5.625" style="80" customWidth="1"/>
    <col min="12036" max="12036" width="9.625" style="80" customWidth="1"/>
    <col min="12037" max="12039" width="2.625" style="80" customWidth="1"/>
    <col min="12040" max="12041" width="9.625" style="80" customWidth="1"/>
    <col min="12042" max="12042" width="7.625" style="80" customWidth="1"/>
    <col min="12043" max="12043" width="9.625" style="80" customWidth="1"/>
    <col min="12044" max="12044" width="3.625" style="80" customWidth="1"/>
    <col min="12045" max="12045" width="7.875" style="80" customWidth="1"/>
    <col min="12046" max="12057" width="2.375" style="80" customWidth="1"/>
    <col min="12058" max="12063" width="5.625" style="80" customWidth="1"/>
    <col min="12064" max="12288" width="9" style="80"/>
    <col min="12289" max="12289" width="1.75" style="80" customWidth="1"/>
    <col min="12290" max="12290" width="3.625" style="80" customWidth="1"/>
    <col min="12291" max="12291" width="5.625" style="80" customWidth="1"/>
    <col min="12292" max="12292" width="9.625" style="80" customWidth="1"/>
    <col min="12293" max="12295" width="2.625" style="80" customWidth="1"/>
    <col min="12296" max="12297" width="9.625" style="80" customWidth="1"/>
    <col min="12298" max="12298" width="7.625" style="80" customWidth="1"/>
    <col min="12299" max="12299" width="9.625" style="80" customWidth="1"/>
    <col min="12300" max="12300" width="3.625" style="80" customWidth="1"/>
    <col min="12301" max="12301" width="7.875" style="80" customWidth="1"/>
    <col min="12302" max="12313" width="2.375" style="80" customWidth="1"/>
    <col min="12314" max="12319" width="5.625" style="80" customWidth="1"/>
    <col min="12320" max="12544" width="9" style="80"/>
    <col min="12545" max="12545" width="1.75" style="80" customWidth="1"/>
    <col min="12546" max="12546" width="3.625" style="80" customWidth="1"/>
    <col min="12547" max="12547" width="5.625" style="80" customWidth="1"/>
    <col min="12548" max="12548" width="9.625" style="80" customWidth="1"/>
    <col min="12549" max="12551" width="2.625" style="80" customWidth="1"/>
    <col min="12552" max="12553" width="9.625" style="80" customWidth="1"/>
    <col min="12554" max="12554" width="7.625" style="80" customWidth="1"/>
    <col min="12555" max="12555" width="9.625" style="80" customWidth="1"/>
    <col min="12556" max="12556" width="3.625" style="80" customWidth="1"/>
    <col min="12557" max="12557" width="7.875" style="80" customWidth="1"/>
    <col min="12558" max="12569" width="2.375" style="80" customWidth="1"/>
    <col min="12570" max="12575" width="5.625" style="80" customWidth="1"/>
    <col min="12576" max="12800" width="9" style="80"/>
    <col min="12801" max="12801" width="1.75" style="80" customWidth="1"/>
    <col min="12802" max="12802" width="3.625" style="80" customWidth="1"/>
    <col min="12803" max="12803" width="5.625" style="80" customWidth="1"/>
    <col min="12804" max="12804" width="9.625" style="80" customWidth="1"/>
    <col min="12805" max="12807" width="2.625" style="80" customWidth="1"/>
    <col min="12808" max="12809" width="9.625" style="80" customWidth="1"/>
    <col min="12810" max="12810" width="7.625" style="80" customWidth="1"/>
    <col min="12811" max="12811" width="9.625" style="80" customWidth="1"/>
    <col min="12812" max="12812" width="3.625" style="80" customWidth="1"/>
    <col min="12813" max="12813" width="7.875" style="80" customWidth="1"/>
    <col min="12814" max="12825" width="2.375" style="80" customWidth="1"/>
    <col min="12826" max="12831" width="5.625" style="80" customWidth="1"/>
    <col min="12832" max="13056" width="9" style="80"/>
    <col min="13057" max="13057" width="1.75" style="80" customWidth="1"/>
    <col min="13058" max="13058" width="3.625" style="80" customWidth="1"/>
    <col min="13059" max="13059" width="5.625" style="80" customWidth="1"/>
    <col min="13060" max="13060" width="9.625" style="80" customWidth="1"/>
    <col min="13061" max="13063" width="2.625" style="80" customWidth="1"/>
    <col min="13064" max="13065" width="9.625" style="80" customWidth="1"/>
    <col min="13066" max="13066" width="7.625" style="80" customWidth="1"/>
    <col min="13067" max="13067" width="9.625" style="80" customWidth="1"/>
    <col min="13068" max="13068" width="3.625" style="80" customWidth="1"/>
    <col min="13069" max="13069" width="7.875" style="80" customWidth="1"/>
    <col min="13070" max="13081" width="2.375" style="80" customWidth="1"/>
    <col min="13082" max="13087" width="5.625" style="80" customWidth="1"/>
    <col min="13088" max="13312" width="9" style="80"/>
    <col min="13313" max="13313" width="1.75" style="80" customWidth="1"/>
    <col min="13314" max="13314" width="3.625" style="80" customWidth="1"/>
    <col min="13315" max="13315" width="5.625" style="80" customWidth="1"/>
    <col min="13316" max="13316" width="9.625" style="80" customWidth="1"/>
    <col min="13317" max="13319" width="2.625" style="80" customWidth="1"/>
    <col min="13320" max="13321" width="9.625" style="80" customWidth="1"/>
    <col min="13322" max="13322" width="7.625" style="80" customWidth="1"/>
    <col min="13323" max="13323" width="9.625" style="80" customWidth="1"/>
    <col min="13324" max="13324" width="3.625" style="80" customWidth="1"/>
    <col min="13325" max="13325" width="7.875" style="80" customWidth="1"/>
    <col min="13326" max="13337" width="2.375" style="80" customWidth="1"/>
    <col min="13338" max="13343" width="5.625" style="80" customWidth="1"/>
    <col min="13344" max="13568" width="9" style="80"/>
    <col min="13569" max="13569" width="1.75" style="80" customWidth="1"/>
    <col min="13570" max="13570" width="3.625" style="80" customWidth="1"/>
    <col min="13571" max="13571" width="5.625" style="80" customWidth="1"/>
    <col min="13572" max="13572" width="9.625" style="80" customWidth="1"/>
    <col min="13573" max="13575" width="2.625" style="80" customWidth="1"/>
    <col min="13576" max="13577" width="9.625" style="80" customWidth="1"/>
    <col min="13578" max="13578" width="7.625" style="80" customWidth="1"/>
    <col min="13579" max="13579" width="9.625" style="80" customWidth="1"/>
    <col min="13580" max="13580" width="3.625" style="80" customWidth="1"/>
    <col min="13581" max="13581" width="7.875" style="80" customWidth="1"/>
    <col min="13582" max="13593" width="2.375" style="80" customWidth="1"/>
    <col min="13594" max="13599" width="5.625" style="80" customWidth="1"/>
    <col min="13600" max="13824" width="9" style="80"/>
    <col min="13825" max="13825" width="1.75" style="80" customWidth="1"/>
    <col min="13826" max="13826" width="3.625" style="80" customWidth="1"/>
    <col min="13827" max="13827" width="5.625" style="80" customWidth="1"/>
    <col min="13828" max="13828" width="9.625" style="80" customWidth="1"/>
    <col min="13829" max="13831" width="2.625" style="80" customWidth="1"/>
    <col min="13832" max="13833" width="9.625" style="80" customWidth="1"/>
    <col min="13834" max="13834" width="7.625" style="80" customWidth="1"/>
    <col min="13835" max="13835" width="9.625" style="80" customWidth="1"/>
    <col min="13836" max="13836" width="3.625" style="80" customWidth="1"/>
    <col min="13837" max="13837" width="7.875" style="80" customWidth="1"/>
    <col min="13838" max="13849" width="2.375" style="80" customWidth="1"/>
    <col min="13850" max="13855" width="5.625" style="80" customWidth="1"/>
    <col min="13856" max="14080" width="9" style="80"/>
    <col min="14081" max="14081" width="1.75" style="80" customWidth="1"/>
    <col min="14082" max="14082" width="3.625" style="80" customWidth="1"/>
    <col min="14083" max="14083" width="5.625" style="80" customWidth="1"/>
    <col min="14084" max="14084" width="9.625" style="80" customWidth="1"/>
    <col min="14085" max="14087" width="2.625" style="80" customWidth="1"/>
    <col min="14088" max="14089" width="9.625" style="80" customWidth="1"/>
    <col min="14090" max="14090" width="7.625" style="80" customWidth="1"/>
    <col min="14091" max="14091" width="9.625" style="80" customWidth="1"/>
    <col min="14092" max="14092" width="3.625" style="80" customWidth="1"/>
    <col min="14093" max="14093" width="7.875" style="80" customWidth="1"/>
    <col min="14094" max="14105" width="2.375" style="80" customWidth="1"/>
    <col min="14106" max="14111" width="5.625" style="80" customWidth="1"/>
    <col min="14112" max="14336" width="9" style="80"/>
    <col min="14337" max="14337" width="1.75" style="80" customWidth="1"/>
    <col min="14338" max="14338" width="3.625" style="80" customWidth="1"/>
    <col min="14339" max="14339" width="5.625" style="80" customWidth="1"/>
    <col min="14340" max="14340" width="9.625" style="80" customWidth="1"/>
    <col min="14341" max="14343" width="2.625" style="80" customWidth="1"/>
    <col min="14344" max="14345" width="9.625" style="80" customWidth="1"/>
    <col min="14346" max="14346" width="7.625" style="80" customWidth="1"/>
    <col min="14347" max="14347" width="9.625" style="80" customWidth="1"/>
    <col min="14348" max="14348" width="3.625" style="80" customWidth="1"/>
    <col min="14349" max="14349" width="7.875" style="80" customWidth="1"/>
    <col min="14350" max="14361" width="2.375" style="80" customWidth="1"/>
    <col min="14362" max="14367" width="5.625" style="80" customWidth="1"/>
    <col min="14368" max="14592" width="9" style="80"/>
    <col min="14593" max="14593" width="1.75" style="80" customWidth="1"/>
    <col min="14594" max="14594" width="3.625" style="80" customWidth="1"/>
    <col min="14595" max="14595" width="5.625" style="80" customWidth="1"/>
    <col min="14596" max="14596" width="9.625" style="80" customWidth="1"/>
    <col min="14597" max="14599" width="2.625" style="80" customWidth="1"/>
    <col min="14600" max="14601" width="9.625" style="80" customWidth="1"/>
    <col min="14602" max="14602" width="7.625" style="80" customWidth="1"/>
    <col min="14603" max="14603" width="9.625" style="80" customWidth="1"/>
    <col min="14604" max="14604" width="3.625" style="80" customWidth="1"/>
    <col min="14605" max="14605" width="7.875" style="80" customWidth="1"/>
    <col min="14606" max="14617" width="2.375" style="80" customWidth="1"/>
    <col min="14618" max="14623" width="5.625" style="80" customWidth="1"/>
    <col min="14624" max="14848" width="9" style="80"/>
    <col min="14849" max="14849" width="1.75" style="80" customWidth="1"/>
    <col min="14850" max="14850" width="3.625" style="80" customWidth="1"/>
    <col min="14851" max="14851" width="5.625" style="80" customWidth="1"/>
    <col min="14852" max="14852" width="9.625" style="80" customWidth="1"/>
    <col min="14853" max="14855" width="2.625" style="80" customWidth="1"/>
    <col min="14856" max="14857" width="9.625" style="80" customWidth="1"/>
    <col min="14858" max="14858" width="7.625" style="80" customWidth="1"/>
    <col min="14859" max="14859" width="9.625" style="80" customWidth="1"/>
    <col min="14860" max="14860" width="3.625" style="80" customWidth="1"/>
    <col min="14861" max="14861" width="7.875" style="80" customWidth="1"/>
    <col min="14862" max="14873" width="2.375" style="80" customWidth="1"/>
    <col min="14874" max="14879" width="5.625" style="80" customWidth="1"/>
    <col min="14880" max="15104" width="9" style="80"/>
    <col min="15105" max="15105" width="1.75" style="80" customWidth="1"/>
    <col min="15106" max="15106" width="3.625" style="80" customWidth="1"/>
    <col min="15107" max="15107" width="5.625" style="80" customWidth="1"/>
    <col min="15108" max="15108" width="9.625" style="80" customWidth="1"/>
    <col min="15109" max="15111" width="2.625" style="80" customWidth="1"/>
    <col min="15112" max="15113" width="9.625" style="80" customWidth="1"/>
    <col min="15114" max="15114" width="7.625" style="80" customWidth="1"/>
    <col min="15115" max="15115" width="9.625" style="80" customWidth="1"/>
    <col min="15116" max="15116" width="3.625" style="80" customWidth="1"/>
    <col min="15117" max="15117" width="7.875" style="80" customWidth="1"/>
    <col min="15118" max="15129" width="2.375" style="80" customWidth="1"/>
    <col min="15130" max="15135" width="5.625" style="80" customWidth="1"/>
    <col min="15136" max="15360" width="9" style="80"/>
    <col min="15361" max="15361" width="1.75" style="80" customWidth="1"/>
    <col min="15362" max="15362" width="3.625" style="80" customWidth="1"/>
    <col min="15363" max="15363" width="5.625" style="80" customWidth="1"/>
    <col min="15364" max="15364" width="9.625" style="80" customWidth="1"/>
    <col min="15365" max="15367" width="2.625" style="80" customWidth="1"/>
    <col min="15368" max="15369" width="9.625" style="80" customWidth="1"/>
    <col min="15370" max="15370" width="7.625" style="80" customWidth="1"/>
    <col min="15371" max="15371" width="9.625" style="80" customWidth="1"/>
    <col min="15372" max="15372" width="3.625" style="80" customWidth="1"/>
    <col min="15373" max="15373" width="7.875" style="80" customWidth="1"/>
    <col min="15374" max="15385" width="2.375" style="80" customWidth="1"/>
    <col min="15386" max="15391" width="5.625" style="80" customWidth="1"/>
    <col min="15392" max="15616" width="9" style="80"/>
    <col min="15617" max="15617" width="1.75" style="80" customWidth="1"/>
    <col min="15618" max="15618" width="3.625" style="80" customWidth="1"/>
    <col min="15619" max="15619" width="5.625" style="80" customWidth="1"/>
    <col min="15620" max="15620" width="9.625" style="80" customWidth="1"/>
    <col min="15621" max="15623" width="2.625" style="80" customWidth="1"/>
    <col min="15624" max="15625" width="9.625" style="80" customWidth="1"/>
    <col min="15626" max="15626" width="7.625" style="80" customWidth="1"/>
    <col min="15627" max="15627" width="9.625" style="80" customWidth="1"/>
    <col min="15628" max="15628" width="3.625" style="80" customWidth="1"/>
    <col min="15629" max="15629" width="7.875" style="80" customWidth="1"/>
    <col min="15630" max="15641" width="2.375" style="80" customWidth="1"/>
    <col min="15642" max="15647" width="5.625" style="80" customWidth="1"/>
    <col min="15648" max="15872" width="9" style="80"/>
    <col min="15873" max="15873" width="1.75" style="80" customWidth="1"/>
    <col min="15874" max="15874" width="3.625" style="80" customWidth="1"/>
    <col min="15875" max="15875" width="5.625" style="80" customWidth="1"/>
    <col min="15876" max="15876" width="9.625" style="80" customWidth="1"/>
    <col min="15877" max="15879" width="2.625" style="80" customWidth="1"/>
    <col min="15880" max="15881" width="9.625" style="80" customWidth="1"/>
    <col min="15882" max="15882" width="7.625" style="80" customWidth="1"/>
    <col min="15883" max="15883" width="9.625" style="80" customWidth="1"/>
    <col min="15884" max="15884" width="3.625" style="80" customWidth="1"/>
    <col min="15885" max="15885" width="7.875" style="80" customWidth="1"/>
    <col min="15886" max="15897" width="2.375" style="80" customWidth="1"/>
    <col min="15898" max="15903" width="5.625" style="80" customWidth="1"/>
    <col min="15904" max="16128" width="9" style="80"/>
    <col min="16129" max="16129" width="1.75" style="80" customWidth="1"/>
    <col min="16130" max="16130" width="3.625" style="80" customWidth="1"/>
    <col min="16131" max="16131" width="5.625" style="80" customWidth="1"/>
    <col min="16132" max="16132" width="9.625" style="80" customWidth="1"/>
    <col min="16133" max="16135" width="2.625" style="80" customWidth="1"/>
    <col min="16136" max="16137" width="9.625" style="80" customWidth="1"/>
    <col min="16138" max="16138" width="7.625" style="80" customWidth="1"/>
    <col min="16139" max="16139" width="9.625" style="80" customWidth="1"/>
    <col min="16140" max="16140" width="3.625" style="80" customWidth="1"/>
    <col min="16141" max="16141" width="7.875" style="80" customWidth="1"/>
    <col min="16142" max="16153" width="2.375" style="80" customWidth="1"/>
    <col min="16154" max="16159" width="5.625" style="80" customWidth="1"/>
    <col min="16160" max="16384" width="9" style="80"/>
  </cols>
  <sheetData>
    <row r="1" spans="2:31" ht="33" customHeight="1">
      <c r="B1" s="476" t="s">
        <v>79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79"/>
    </row>
    <row r="2" spans="2:31" ht="26.25" customHeight="1">
      <c r="B2" s="81" t="s">
        <v>80</v>
      </c>
      <c r="C2" s="81"/>
      <c r="D2" s="81"/>
      <c r="E2" s="81"/>
      <c r="F2" s="81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1"/>
      <c r="AC2" s="83" t="s">
        <v>81</v>
      </c>
      <c r="AD2" s="4" t="s">
        <v>3</v>
      </c>
      <c r="AE2" s="81"/>
    </row>
    <row r="3" spans="2:31" ht="20.25" customHeight="1">
      <c r="B3" s="84"/>
      <c r="C3" s="84"/>
      <c r="D3" s="600" t="s">
        <v>82</v>
      </c>
      <c r="E3" s="601"/>
      <c r="F3" s="601"/>
      <c r="G3" s="601"/>
      <c r="H3" s="602"/>
      <c r="I3" s="603" t="s">
        <v>83</v>
      </c>
      <c r="J3" s="604"/>
      <c r="K3" s="605"/>
      <c r="L3" s="85"/>
      <c r="M3" s="479" t="s">
        <v>84</v>
      </c>
      <c r="N3" s="479"/>
      <c r="O3" s="479"/>
      <c r="P3" s="480"/>
      <c r="Q3" s="85"/>
      <c r="R3" s="85"/>
      <c r="S3" s="85"/>
      <c r="T3" s="85"/>
      <c r="U3" s="85"/>
      <c r="V3" s="481" t="s">
        <v>9</v>
      </c>
      <c r="W3" s="481"/>
      <c r="X3" s="481"/>
      <c r="Y3" s="481"/>
      <c r="Z3" s="481"/>
      <c r="AA3" s="481"/>
      <c r="AB3" s="481"/>
      <c r="AC3" s="481"/>
      <c r="AD3" s="481"/>
    </row>
    <row r="4" spans="2:31" ht="20.25" customHeight="1">
      <c r="B4" s="468">
        <v>1</v>
      </c>
      <c r="C4" s="469">
        <v>0.375</v>
      </c>
      <c r="D4" s="471" t="str">
        <f>M5</f>
        <v>エコー</v>
      </c>
      <c r="E4" s="87">
        <v>4</v>
      </c>
      <c r="F4" s="88" t="s">
        <v>85</v>
      </c>
      <c r="G4" s="89">
        <v>1</v>
      </c>
      <c r="H4" s="471" t="str">
        <f>M7</f>
        <v>SFC</v>
      </c>
      <c r="I4" s="606" t="s">
        <v>86</v>
      </c>
      <c r="J4" s="607"/>
      <c r="K4" s="608"/>
      <c r="M4" s="90"/>
      <c r="N4" s="472" t="str">
        <f>M5</f>
        <v>エコー</v>
      </c>
      <c r="O4" s="473"/>
      <c r="P4" s="474"/>
      <c r="Q4" s="472" t="str">
        <f>M7</f>
        <v>SFC</v>
      </c>
      <c r="R4" s="473"/>
      <c r="S4" s="474"/>
      <c r="T4" s="472" t="str">
        <f>M9</f>
        <v>図南</v>
      </c>
      <c r="U4" s="473"/>
      <c r="V4" s="474"/>
      <c r="W4" s="472"/>
      <c r="X4" s="473"/>
      <c r="Y4" s="474"/>
      <c r="Z4" s="91" t="s">
        <v>11</v>
      </c>
      <c r="AA4" s="91" t="s">
        <v>12</v>
      </c>
      <c r="AB4" s="91" t="s">
        <v>13</v>
      </c>
      <c r="AC4" s="91" t="s">
        <v>14</v>
      </c>
      <c r="AD4" s="91" t="s">
        <v>87</v>
      </c>
    </row>
    <row r="5" spans="2:31" ht="20.25" customHeight="1">
      <c r="B5" s="468"/>
      <c r="C5" s="470"/>
      <c r="D5" s="471"/>
      <c r="E5" s="497"/>
      <c r="F5" s="479"/>
      <c r="G5" s="486"/>
      <c r="H5" s="471"/>
      <c r="I5" s="497"/>
      <c r="J5" s="479"/>
      <c r="K5" s="486"/>
      <c r="M5" s="487" t="s">
        <v>88</v>
      </c>
      <c r="N5" s="609"/>
      <c r="O5" s="611"/>
      <c r="P5" s="613"/>
      <c r="Q5" s="615" t="s">
        <v>181</v>
      </c>
      <c r="R5" s="616"/>
      <c r="S5" s="617"/>
      <c r="T5" s="615" t="s">
        <v>181</v>
      </c>
      <c r="U5" s="616"/>
      <c r="V5" s="617"/>
      <c r="W5" s="624"/>
      <c r="X5" s="625"/>
      <c r="Y5" s="626"/>
      <c r="Z5" s="618">
        <v>6</v>
      </c>
      <c r="AA5" s="618">
        <v>9</v>
      </c>
      <c r="AB5" s="618">
        <v>2</v>
      </c>
      <c r="AC5" s="618">
        <v>7</v>
      </c>
      <c r="AD5" s="618">
        <v>1</v>
      </c>
    </row>
    <row r="6" spans="2:31" ht="20.25" customHeight="1">
      <c r="B6" s="468">
        <v>2</v>
      </c>
      <c r="C6" s="469">
        <v>0.40625</v>
      </c>
      <c r="D6" s="620" t="s">
        <v>89</v>
      </c>
      <c r="E6" s="87">
        <v>9</v>
      </c>
      <c r="F6" s="88" t="s">
        <v>85</v>
      </c>
      <c r="G6" s="89">
        <v>0</v>
      </c>
      <c r="H6" s="621" t="s">
        <v>90</v>
      </c>
      <c r="I6" s="622" t="s">
        <v>91</v>
      </c>
      <c r="J6" s="92" t="s">
        <v>92</v>
      </c>
      <c r="K6" s="622" t="s">
        <v>93</v>
      </c>
      <c r="M6" s="487"/>
      <c r="N6" s="610"/>
      <c r="O6" s="612"/>
      <c r="P6" s="614"/>
      <c r="Q6" s="93">
        <v>4</v>
      </c>
      <c r="R6" s="94" t="s">
        <v>18</v>
      </c>
      <c r="S6" s="95">
        <f>G4</f>
        <v>1</v>
      </c>
      <c r="T6" s="93">
        <v>5</v>
      </c>
      <c r="U6" s="96" t="s">
        <v>19</v>
      </c>
      <c r="V6" s="95">
        <f>G6</f>
        <v>0</v>
      </c>
      <c r="W6" s="627"/>
      <c r="X6" s="628"/>
      <c r="Y6" s="629"/>
      <c r="Z6" s="619"/>
      <c r="AA6" s="619"/>
      <c r="AB6" s="619"/>
      <c r="AC6" s="619"/>
      <c r="AD6" s="619"/>
    </row>
    <row r="7" spans="2:31" ht="20.25" customHeight="1">
      <c r="B7" s="468"/>
      <c r="C7" s="470"/>
      <c r="D7" s="470"/>
      <c r="E7" s="497"/>
      <c r="F7" s="479"/>
      <c r="G7" s="486"/>
      <c r="H7" s="471"/>
      <c r="I7" s="470"/>
      <c r="J7" s="97"/>
      <c r="K7" s="623"/>
      <c r="M7" s="487" t="s">
        <v>94</v>
      </c>
      <c r="N7" s="615" t="s">
        <v>182</v>
      </c>
      <c r="O7" s="616"/>
      <c r="P7" s="617"/>
      <c r="Q7" s="609"/>
      <c r="R7" s="611"/>
      <c r="S7" s="613"/>
      <c r="T7" s="615" t="s">
        <v>182</v>
      </c>
      <c r="U7" s="616"/>
      <c r="V7" s="617"/>
      <c r="W7" s="624"/>
      <c r="X7" s="625"/>
      <c r="Y7" s="626"/>
      <c r="Z7" s="618">
        <v>0</v>
      </c>
      <c r="AA7" s="618">
        <v>2</v>
      </c>
      <c r="AB7" s="618">
        <v>10</v>
      </c>
      <c r="AC7" s="618">
        <v>-8</v>
      </c>
      <c r="AD7" s="618">
        <v>3</v>
      </c>
    </row>
    <row r="8" spans="2:31" ht="20.25" customHeight="1">
      <c r="B8" s="468">
        <v>3</v>
      </c>
      <c r="C8" s="469">
        <v>0.4375</v>
      </c>
      <c r="D8" s="621" t="s">
        <v>95</v>
      </c>
      <c r="E8" s="87">
        <v>5</v>
      </c>
      <c r="F8" s="88" t="s">
        <v>85</v>
      </c>
      <c r="G8" s="89">
        <v>1</v>
      </c>
      <c r="H8" s="621" t="s">
        <v>96</v>
      </c>
      <c r="I8" s="606" t="s">
        <v>86</v>
      </c>
      <c r="J8" s="607"/>
      <c r="K8" s="608"/>
      <c r="M8" s="487"/>
      <c r="N8" s="93">
        <f>G4</f>
        <v>1</v>
      </c>
      <c r="O8" s="96" t="s">
        <v>19</v>
      </c>
      <c r="P8" s="95">
        <f>E4</f>
        <v>4</v>
      </c>
      <c r="Q8" s="610"/>
      <c r="R8" s="612"/>
      <c r="S8" s="614"/>
      <c r="T8" s="93">
        <v>1</v>
      </c>
      <c r="U8" s="96" t="s">
        <v>19</v>
      </c>
      <c r="V8" s="95">
        <v>6</v>
      </c>
      <c r="W8" s="627"/>
      <c r="X8" s="628"/>
      <c r="Y8" s="629"/>
      <c r="Z8" s="619"/>
      <c r="AA8" s="619"/>
      <c r="AB8" s="619"/>
      <c r="AC8" s="619"/>
      <c r="AD8" s="619"/>
    </row>
    <row r="9" spans="2:31" ht="20.25" customHeight="1">
      <c r="B9" s="468"/>
      <c r="C9" s="630"/>
      <c r="D9" s="471"/>
      <c r="E9" s="632"/>
      <c r="F9" s="633"/>
      <c r="G9" s="634"/>
      <c r="H9" s="631"/>
      <c r="I9" s="497"/>
      <c r="J9" s="479"/>
      <c r="K9" s="486"/>
      <c r="M9" s="487" t="s">
        <v>97</v>
      </c>
      <c r="N9" s="615" t="s">
        <v>182</v>
      </c>
      <c r="O9" s="616"/>
      <c r="P9" s="617"/>
      <c r="Q9" s="615" t="s">
        <v>181</v>
      </c>
      <c r="R9" s="616"/>
      <c r="S9" s="617"/>
      <c r="T9" s="609"/>
      <c r="U9" s="611"/>
      <c r="V9" s="613"/>
      <c r="W9" s="98"/>
      <c r="X9" s="99"/>
      <c r="Y9" s="100"/>
      <c r="Z9" s="618">
        <v>3</v>
      </c>
      <c r="AA9" s="618">
        <v>7</v>
      </c>
      <c r="AB9" s="618">
        <v>6</v>
      </c>
      <c r="AC9" s="618">
        <v>1</v>
      </c>
      <c r="AD9" s="618">
        <v>2</v>
      </c>
    </row>
    <row r="10" spans="2:31" ht="20.25" customHeight="1">
      <c r="B10" s="468">
        <v>4</v>
      </c>
      <c r="C10" s="469">
        <v>0.46875</v>
      </c>
      <c r="D10" s="635" t="s">
        <v>89</v>
      </c>
      <c r="E10" s="101">
        <v>1</v>
      </c>
      <c r="F10" s="102" t="s">
        <v>85</v>
      </c>
      <c r="G10" s="103">
        <v>1</v>
      </c>
      <c r="H10" s="622" t="s">
        <v>91</v>
      </c>
      <c r="I10" s="622" t="s">
        <v>90</v>
      </c>
      <c r="J10" s="92" t="s">
        <v>98</v>
      </c>
      <c r="K10" s="622" t="s">
        <v>93</v>
      </c>
      <c r="M10" s="487"/>
      <c r="N10" s="93">
        <v>1</v>
      </c>
      <c r="O10" s="96" t="s">
        <v>19</v>
      </c>
      <c r="P10" s="95">
        <v>5</v>
      </c>
      <c r="Q10" s="93">
        <v>6</v>
      </c>
      <c r="R10" s="96" t="s">
        <v>19</v>
      </c>
      <c r="S10" s="95">
        <v>1</v>
      </c>
      <c r="T10" s="610"/>
      <c r="U10" s="612"/>
      <c r="V10" s="614"/>
      <c r="W10" s="104"/>
      <c r="X10" s="105"/>
      <c r="Y10" s="106"/>
      <c r="Z10" s="619"/>
      <c r="AA10" s="619"/>
      <c r="AB10" s="619"/>
      <c r="AC10" s="619"/>
      <c r="AD10" s="619"/>
    </row>
    <row r="11" spans="2:31" ht="20.25" customHeight="1">
      <c r="B11" s="468"/>
      <c r="C11" s="470"/>
      <c r="D11" s="470"/>
      <c r="E11" s="497"/>
      <c r="F11" s="479"/>
      <c r="G11" s="486"/>
      <c r="H11" s="470"/>
      <c r="I11" s="470"/>
      <c r="J11" s="97"/>
      <c r="K11" s="470"/>
    </row>
    <row r="12" spans="2:31" ht="20.25" customHeight="1">
      <c r="B12" s="468">
        <v>5</v>
      </c>
      <c r="C12" s="469">
        <v>0.5</v>
      </c>
      <c r="D12" s="622" t="s">
        <v>96</v>
      </c>
      <c r="E12" s="87">
        <v>6</v>
      </c>
      <c r="F12" s="88" t="s">
        <v>85</v>
      </c>
      <c r="G12" s="89">
        <v>1</v>
      </c>
      <c r="H12" s="622" t="s">
        <v>99</v>
      </c>
      <c r="I12" s="606" t="s">
        <v>86</v>
      </c>
      <c r="J12" s="607"/>
      <c r="K12" s="608"/>
      <c r="L12" s="7"/>
      <c r="M12" s="479" t="s">
        <v>100</v>
      </c>
      <c r="N12" s="479"/>
      <c r="O12" s="479"/>
      <c r="P12" s="480"/>
      <c r="Q12" s="85"/>
      <c r="R12" s="85"/>
      <c r="S12" s="85"/>
      <c r="T12" s="85"/>
      <c r="U12" s="85"/>
      <c r="V12" s="481" t="s">
        <v>9</v>
      </c>
      <c r="W12" s="481"/>
      <c r="X12" s="481"/>
      <c r="Y12" s="481"/>
      <c r="Z12" s="481"/>
      <c r="AA12" s="481"/>
      <c r="AB12" s="481"/>
      <c r="AC12" s="481"/>
      <c r="AD12" s="481"/>
    </row>
    <row r="13" spans="2:31" ht="20.25" customHeight="1">
      <c r="B13" s="468"/>
      <c r="C13" s="470"/>
      <c r="D13" s="470"/>
      <c r="E13" s="497"/>
      <c r="F13" s="479"/>
      <c r="G13" s="486"/>
      <c r="H13" s="470"/>
      <c r="I13" s="497"/>
      <c r="J13" s="479"/>
      <c r="K13" s="486"/>
      <c r="M13" s="90"/>
      <c r="N13" s="472" t="str">
        <f>M14</f>
        <v>VIEVTO</v>
      </c>
      <c r="O13" s="473"/>
      <c r="P13" s="474"/>
      <c r="Q13" s="472" t="str">
        <f>M16</f>
        <v>山王</v>
      </c>
      <c r="R13" s="473"/>
      <c r="S13" s="474"/>
      <c r="T13" s="472" t="str">
        <f>M18</f>
        <v>フォルテ</v>
      </c>
      <c r="U13" s="473"/>
      <c r="V13" s="474"/>
      <c r="W13" s="472" t="str">
        <f>M20</f>
        <v>原町</v>
      </c>
      <c r="X13" s="473"/>
      <c r="Y13" s="474"/>
      <c r="Z13" s="91" t="s">
        <v>11</v>
      </c>
      <c r="AA13" s="91" t="s">
        <v>12</v>
      </c>
      <c r="AB13" s="91" t="s">
        <v>13</v>
      </c>
      <c r="AC13" s="91" t="s">
        <v>14</v>
      </c>
      <c r="AD13" s="91" t="s">
        <v>87</v>
      </c>
    </row>
    <row r="14" spans="2:31" ht="20.25" customHeight="1">
      <c r="B14" s="468">
        <v>6</v>
      </c>
      <c r="C14" s="469">
        <v>0.53125</v>
      </c>
      <c r="D14" s="622" t="s">
        <v>95</v>
      </c>
      <c r="E14" s="87">
        <v>2</v>
      </c>
      <c r="F14" s="88" t="s">
        <v>85</v>
      </c>
      <c r="G14" s="89">
        <v>1</v>
      </c>
      <c r="H14" s="636" t="s">
        <v>89</v>
      </c>
      <c r="I14" s="606" t="s">
        <v>86</v>
      </c>
      <c r="J14" s="607"/>
      <c r="K14" s="608"/>
      <c r="M14" s="487" t="s">
        <v>101</v>
      </c>
      <c r="N14" s="639"/>
      <c r="O14" s="640"/>
      <c r="P14" s="641"/>
      <c r="Q14" s="615" t="s">
        <v>181</v>
      </c>
      <c r="R14" s="616"/>
      <c r="S14" s="617"/>
      <c r="T14" s="615" t="s">
        <v>189</v>
      </c>
      <c r="U14" s="616"/>
      <c r="V14" s="617"/>
      <c r="W14" s="624"/>
      <c r="X14" s="625"/>
      <c r="Y14" s="626"/>
      <c r="Z14" s="638">
        <v>4</v>
      </c>
      <c r="AA14" s="638">
        <v>10</v>
      </c>
      <c r="AB14" s="638">
        <v>1</v>
      </c>
      <c r="AC14" s="638">
        <v>9</v>
      </c>
      <c r="AD14" s="638">
        <v>1</v>
      </c>
    </row>
    <row r="15" spans="2:31" ht="20.25" customHeight="1">
      <c r="B15" s="468"/>
      <c r="C15" s="630"/>
      <c r="D15" s="470"/>
      <c r="E15" s="497"/>
      <c r="F15" s="479"/>
      <c r="G15" s="486"/>
      <c r="H15" s="637"/>
      <c r="I15" s="497"/>
      <c r="J15" s="479"/>
      <c r="K15" s="486"/>
      <c r="M15" s="487"/>
      <c r="N15" s="639"/>
      <c r="O15" s="640"/>
      <c r="P15" s="641"/>
      <c r="Q15" s="93">
        <v>9</v>
      </c>
      <c r="R15" s="96" t="s">
        <v>19</v>
      </c>
      <c r="S15" s="95">
        <v>0</v>
      </c>
      <c r="T15" s="93">
        <v>1</v>
      </c>
      <c r="U15" s="96" t="s">
        <v>19</v>
      </c>
      <c r="V15" s="95">
        <f>G14</f>
        <v>1</v>
      </c>
      <c r="W15" s="627"/>
      <c r="X15" s="628"/>
      <c r="Y15" s="629"/>
      <c r="Z15" s="638"/>
      <c r="AA15" s="638"/>
      <c r="AB15" s="638"/>
      <c r="AC15" s="638"/>
      <c r="AD15" s="638"/>
    </row>
    <row r="16" spans="2:31" ht="20.25" customHeight="1">
      <c r="B16" s="468">
        <v>7</v>
      </c>
      <c r="C16" s="469">
        <v>0.5625</v>
      </c>
      <c r="D16" s="622" t="s">
        <v>99</v>
      </c>
      <c r="E16" s="87">
        <v>7</v>
      </c>
      <c r="F16" s="88" t="s">
        <v>85</v>
      </c>
      <c r="G16" s="89">
        <v>0</v>
      </c>
      <c r="H16" s="636" t="s">
        <v>93</v>
      </c>
      <c r="I16" s="622" t="s">
        <v>96</v>
      </c>
      <c r="J16" s="92" t="s">
        <v>98</v>
      </c>
      <c r="K16" s="636" t="s">
        <v>102</v>
      </c>
      <c r="M16" s="487" t="s">
        <v>103</v>
      </c>
      <c r="N16" s="615" t="s">
        <v>182</v>
      </c>
      <c r="O16" s="616"/>
      <c r="P16" s="617"/>
      <c r="Q16" s="639"/>
      <c r="R16" s="640"/>
      <c r="S16" s="641"/>
      <c r="T16" s="624"/>
      <c r="U16" s="625"/>
      <c r="V16" s="626"/>
      <c r="W16" s="615" t="s">
        <v>182</v>
      </c>
      <c r="X16" s="616"/>
      <c r="Y16" s="617"/>
      <c r="Z16" s="638">
        <v>0</v>
      </c>
      <c r="AA16" s="638">
        <v>0</v>
      </c>
      <c r="AB16" s="638">
        <v>11</v>
      </c>
      <c r="AC16" s="638">
        <v>-11</v>
      </c>
      <c r="AD16" s="638">
        <v>4</v>
      </c>
    </row>
    <row r="17" spans="2:33" ht="20.25" customHeight="1">
      <c r="B17" s="468"/>
      <c r="C17" s="470"/>
      <c r="D17" s="470"/>
      <c r="E17" s="497"/>
      <c r="F17" s="479"/>
      <c r="G17" s="486"/>
      <c r="H17" s="637"/>
      <c r="I17" s="470"/>
      <c r="J17" s="97"/>
      <c r="K17" s="637"/>
      <c r="M17" s="487"/>
      <c r="N17" s="93">
        <v>0</v>
      </c>
      <c r="O17" s="96" t="s">
        <v>19</v>
      </c>
      <c r="P17" s="95">
        <v>9</v>
      </c>
      <c r="Q17" s="639"/>
      <c r="R17" s="640"/>
      <c r="S17" s="641"/>
      <c r="T17" s="627"/>
      <c r="U17" s="628"/>
      <c r="V17" s="629"/>
      <c r="W17" s="93">
        <v>0</v>
      </c>
      <c r="X17" s="96" t="s">
        <v>18</v>
      </c>
      <c r="Y17" s="95">
        <v>2</v>
      </c>
      <c r="Z17" s="638"/>
      <c r="AA17" s="638"/>
      <c r="AB17" s="638"/>
      <c r="AC17" s="638"/>
      <c r="AD17" s="638"/>
    </row>
    <row r="18" spans="2:33" ht="20.25" customHeight="1">
      <c r="B18" s="468">
        <v>8</v>
      </c>
      <c r="C18" s="469">
        <v>0.59375</v>
      </c>
      <c r="D18" s="107" t="s">
        <v>88</v>
      </c>
      <c r="E18" s="108"/>
      <c r="F18" s="109" t="s">
        <v>85</v>
      </c>
      <c r="G18" s="110"/>
      <c r="H18" s="107" t="s">
        <v>104</v>
      </c>
      <c r="I18" s="606" t="s">
        <v>86</v>
      </c>
      <c r="J18" s="607"/>
      <c r="K18" s="608"/>
      <c r="M18" s="642" t="s">
        <v>105</v>
      </c>
      <c r="N18" s="615" t="s">
        <v>189</v>
      </c>
      <c r="O18" s="616"/>
      <c r="P18" s="617"/>
      <c r="Q18" s="624"/>
      <c r="R18" s="625"/>
      <c r="S18" s="626"/>
      <c r="T18" s="609"/>
      <c r="U18" s="611"/>
      <c r="V18" s="613"/>
      <c r="W18" s="615" t="s">
        <v>181</v>
      </c>
      <c r="X18" s="616"/>
      <c r="Y18" s="617"/>
      <c r="Z18" s="618">
        <v>4</v>
      </c>
      <c r="AA18" s="618">
        <v>2</v>
      </c>
      <c r="AB18" s="618">
        <v>1</v>
      </c>
      <c r="AC18" s="618">
        <v>-1</v>
      </c>
      <c r="AD18" s="618">
        <v>2</v>
      </c>
    </row>
    <row r="19" spans="2:33" ht="20.25" customHeight="1">
      <c r="B19" s="468"/>
      <c r="C19" s="470"/>
      <c r="D19" s="485" t="s">
        <v>106</v>
      </c>
      <c r="E19" s="479"/>
      <c r="F19" s="479"/>
      <c r="G19" s="479"/>
      <c r="H19" s="486"/>
      <c r="I19" s="497"/>
      <c r="J19" s="479"/>
      <c r="K19" s="486"/>
      <c r="M19" s="643"/>
      <c r="N19" s="93">
        <v>1</v>
      </c>
      <c r="O19" s="96" t="s">
        <v>19</v>
      </c>
      <c r="P19" s="95">
        <v>1</v>
      </c>
      <c r="Q19" s="627"/>
      <c r="R19" s="628"/>
      <c r="S19" s="629"/>
      <c r="T19" s="610"/>
      <c r="U19" s="612"/>
      <c r="V19" s="614"/>
      <c r="W19" s="93">
        <v>1</v>
      </c>
      <c r="X19" s="96" t="s">
        <v>18</v>
      </c>
      <c r="Y19" s="95">
        <v>0</v>
      </c>
      <c r="Z19" s="619"/>
      <c r="AA19" s="619"/>
      <c r="AB19" s="619"/>
      <c r="AC19" s="619"/>
      <c r="AD19" s="619"/>
    </row>
    <row r="20" spans="2:33" s="114" customFormat="1" ht="20.25" customHeight="1">
      <c r="B20" s="111"/>
      <c r="C20" s="112"/>
      <c r="D20" s="113"/>
      <c r="E20" s="112"/>
      <c r="F20" s="112"/>
      <c r="G20" s="112"/>
      <c r="H20" s="112"/>
      <c r="I20" s="112"/>
      <c r="J20" s="112"/>
      <c r="K20" s="112"/>
      <c r="L20" s="80"/>
      <c r="M20" s="644" t="s">
        <v>107</v>
      </c>
      <c r="N20" s="624"/>
      <c r="O20" s="625"/>
      <c r="P20" s="646"/>
      <c r="Q20" s="650" t="s">
        <v>181</v>
      </c>
      <c r="R20" s="651"/>
      <c r="S20" s="652"/>
      <c r="T20" s="653" t="s">
        <v>182</v>
      </c>
      <c r="U20" s="651"/>
      <c r="V20" s="652"/>
      <c r="W20" s="624"/>
      <c r="X20" s="625"/>
      <c r="Y20" s="626"/>
      <c r="Z20" s="655">
        <v>3</v>
      </c>
      <c r="AA20" s="655">
        <v>2</v>
      </c>
      <c r="AB20" s="655">
        <v>1</v>
      </c>
      <c r="AC20" s="655">
        <v>1</v>
      </c>
      <c r="AD20" s="655">
        <v>3</v>
      </c>
      <c r="AE20" s="86"/>
    </row>
    <row r="21" spans="2:33" s="114" customFormat="1" ht="20.25" customHeight="1">
      <c r="B21" s="111"/>
      <c r="C21" s="112"/>
      <c r="D21" s="113"/>
      <c r="E21" s="112"/>
      <c r="F21" s="112"/>
      <c r="G21" s="112"/>
      <c r="H21" s="112"/>
      <c r="I21" s="112"/>
      <c r="J21" s="112"/>
      <c r="K21" s="112"/>
      <c r="M21" s="645"/>
      <c r="N21" s="647"/>
      <c r="O21" s="648"/>
      <c r="P21" s="649"/>
      <c r="Q21" s="96">
        <v>2</v>
      </c>
      <c r="R21" s="96" t="s">
        <v>19</v>
      </c>
      <c r="S21" s="115">
        <v>0</v>
      </c>
      <c r="T21" s="116">
        <v>0</v>
      </c>
      <c r="U21" s="96" t="s">
        <v>19</v>
      </c>
      <c r="V21" s="115">
        <v>1</v>
      </c>
      <c r="W21" s="647"/>
      <c r="X21" s="648"/>
      <c r="Y21" s="654"/>
      <c r="Z21" s="656"/>
      <c r="AA21" s="656"/>
      <c r="AB21" s="656"/>
      <c r="AC21" s="656"/>
      <c r="AD21" s="656"/>
      <c r="AE21" s="86"/>
    </row>
    <row r="22" spans="2:33" s="122" customFormat="1" ht="27.75" customHeight="1">
      <c r="B22" s="111"/>
      <c r="C22" s="112"/>
      <c r="D22" s="113"/>
      <c r="E22" s="112"/>
      <c r="F22" s="112"/>
      <c r="G22" s="112"/>
      <c r="H22" s="112"/>
      <c r="I22" s="112"/>
      <c r="J22" s="112"/>
      <c r="K22" s="112"/>
      <c r="L22" s="117"/>
      <c r="M22" s="118" t="s">
        <v>108</v>
      </c>
      <c r="N22" s="119"/>
      <c r="O22" s="119"/>
      <c r="P22" s="119"/>
      <c r="Q22" s="119"/>
      <c r="R22" s="119"/>
      <c r="S22" s="119"/>
      <c r="T22" s="119"/>
      <c r="U22" s="119"/>
      <c r="V22" s="120"/>
      <c r="W22" s="120"/>
      <c r="X22" s="120"/>
      <c r="Y22" s="120"/>
      <c r="Z22" s="120"/>
      <c r="AA22" s="121"/>
      <c r="AB22" s="119"/>
      <c r="AC22" s="119"/>
      <c r="AD22" s="119"/>
      <c r="AE22" s="117"/>
    </row>
    <row r="23" spans="2:33" s="122" customFormat="1" ht="27.75" customHeight="1">
      <c r="B23" s="123"/>
      <c r="C23" s="124"/>
      <c r="E23" s="112"/>
      <c r="F23" s="112"/>
      <c r="G23" s="112"/>
      <c r="I23" s="112"/>
      <c r="J23" s="112"/>
      <c r="K23" s="112"/>
      <c r="L23" s="119"/>
      <c r="M23" s="125" t="s">
        <v>109</v>
      </c>
      <c r="N23" s="657" t="s">
        <v>95</v>
      </c>
      <c r="O23" s="657"/>
      <c r="P23" s="657"/>
      <c r="Q23" s="657"/>
      <c r="R23" s="657"/>
      <c r="S23" s="657"/>
      <c r="T23" s="657"/>
      <c r="U23" s="657"/>
      <c r="V23" s="657"/>
      <c r="W23" s="120"/>
      <c r="X23" s="120"/>
      <c r="Y23" s="120"/>
      <c r="Z23" s="120"/>
      <c r="AA23" s="121"/>
      <c r="AB23" s="119"/>
      <c r="AC23" s="119"/>
      <c r="AD23" s="119"/>
      <c r="AE23" s="126"/>
    </row>
    <row r="24" spans="2:33" s="122" customFormat="1" ht="27.75" customHeight="1">
      <c r="B24" s="123"/>
      <c r="C24" s="124"/>
      <c r="I24" s="112"/>
      <c r="J24" s="112"/>
      <c r="K24" s="112"/>
      <c r="L24" s="119"/>
      <c r="M24" s="125" t="s">
        <v>110</v>
      </c>
      <c r="N24" s="657" t="s">
        <v>111</v>
      </c>
      <c r="O24" s="657"/>
      <c r="P24" s="657"/>
      <c r="Q24" s="657"/>
      <c r="R24" s="657"/>
      <c r="S24" s="657"/>
      <c r="T24" s="657"/>
      <c r="U24" s="657"/>
      <c r="V24" s="657"/>
      <c r="W24" s="120"/>
      <c r="X24" s="120"/>
      <c r="Y24" s="120"/>
      <c r="Z24" s="120"/>
      <c r="AA24" s="121"/>
      <c r="AB24" s="119"/>
      <c r="AC24" s="119"/>
      <c r="AD24" s="119"/>
      <c r="AE24" s="126"/>
      <c r="AF24" s="119"/>
      <c r="AG24" s="119"/>
    </row>
    <row r="25" spans="2:33" s="122" customFormat="1" ht="27.75" customHeight="1">
      <c r="B25" s="123"/>
      <c r="C25" s="124"/>
      <c r="E25" s="112"/>
      <c r="F25" s="112"/>
      <c r="G25" s="112"/>
      <c r="I25" s="112"/>
      <c r="J25" s="112"/>
      <c r="K25" s="112"/>
      <c r="L25" s="119"/>
      <c r="M25" s="125" t="s">
        <v>112</v>
      </c>
      <c r="N25" s="657" t="s">
        <v>102</v>
      </c>
      <c r="O25" s="657"/>
      <c r="P25" s="657"/>
      <c r="Q25" s="657"/>
      <c r="R25" s="657"/>
      <c r="S25" s="657"/>
      <c r="T25" s="657"/>
      <c r="U25" s="657"/>
      <c r="V25" s="657"/>
      <c r="W25" s="120"/>
      <c r="X25" s="120"/>
      <c r="Y25" s="120"/>
      <c r="Z25" s="120"/>
      <c r="AA25" s="121"/>
      <c r="AB25" s="119"/>
      <c r="AC25" s="119"/>
      <c r="AD25" s="119"/>
      <c r="AE25" s="119"/>
    </row>
    <row r="26" spans="2:33" s="122" customFormat="1" ht="27.75" customHeight="1">
      <c r="B26" s="123"/>
      <c r="C26" s="124"/>
      <c r="I26" s="112"/>
      <c r="J26" s="112"/>
      <c r="K26" s="112"/>
      <c r="L26" s="119"/>
      <c r="M26" s="125" t="s">
        <v>113</v>
      </c>
      <c r="N26" s="657" t="s">
        <v>114</v>
      </c>
      <c r="O26" s="657"/>
      <c r="P26" s="657"/>
      <c r="Q26" s="657"/>
      <c r="R26" s="657"/>
      <c r="S26" s="657"/>
      <c r="T26" s="657"/>
      <c r="U26" s="657"/>
      <c r="V26" s="657"/>
      <c r="W26" s="120"/>
      <c r="X26" s="120"/>
      <c r="Y26" s="120"/>
      <c r="Z26" s="127"/>
      <c r="AA26" s="119"/>
      <c r="AB26" s="119"/>
      <c r="AC26" s="119"/>
      <c r="AD26" s="119"/>
      <c r="AE26" s="119"/>
    </row>
    <row r="27" spans="2:33" s="122" customFormat="1" ht="27.75" customHeight="1">
      <c r="D27" s="128"/>
      <c r="E27" s="128"/>
      <c r="F27" s="129"/>
      <c r="G27" s="119"/>
      <c r="H27" s="119"/>
      <c r="I27" s="119"/>
      <c r="J27" s="119"/>
      <c r="K27" s="119"/>
      <c r="L27" s="119"/>
      <c r="M27" s="125" t="s">
        <v>115</v>
      </c>
      <c r="N27" s="657" t="s">
        <v>99</v>
      </c>
      <c r="O27" s="657"/>
      <c r="P27" s="657"/>
      <c r="Q27" s="657"/>
      <c r="R27" s="657"/>
      <c r="S27" s="657"/>
      <c r="T27" s="657"/>
      <c r="U27" s="657"/>
      <c r="V27" s="657"/>
      <c r="W27" s="80"/>
      <c r="X27" s="80"/>
      <c r="Y27" s="80"/>
      <c r="Z27" s="85"/>
      <c r="AA27" s="80"/>
      <c r="AB27" s="80"/>
      <c r="AC27" s="80"/>
      <c r="AD27" s="80"/>
      <c r="AE27" s="119"/>
    </row>
    <row r="28" spans="2:33" ht="27" customHeight="1">
      <c r="M28" s="125" t="s">
        <v>116</v>
      </c>
      <c r="N28" s="657" t="s">
        <v>93</v>
      </c>
      <c r="O28" s="657"/>
      <c r="P28" s="657"/>
      <c r="Q28" s="657"/>
      <c r="R28" s="657"/>
      <c r="S28" s="657"/>
      <c r="T28" s="657"/>
      <c r="U28" s="657"/>
      <c r="V28" s="657"/>
    </row>
    <row r="29" spans="2:33" ht="27" customHeight="1">
      <c r="M29" s="125" t="s">
        <v>117</v>
      </c>
      <c r="N29" s="657" t="s">
        <v>90</v>
      </c>
      <c r="O29" s="657"/>
      <c r="P29" s="657"/>
      <c r="Q29" s="657"/>
      <c r="R29" s="657"/>
      <c r="S29" s="657"/>
      <c r="T29" s="657"/>
      <c r="U29" s="657"/>
      <c r="V29" s="657"/>
    </row>
    <row r="30" spans="2:33" ht="27" customHeight="1">
      <c r="M30" s="80"/>
    </row>
    <row r="31" spans="2:33" ht="27" customHeight="1"/>
    <row r="32" spans="2:33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</sheetData>
  <mergeCells count="152">
    <mergeCell ref="N25:V25"/>
    <mergeCell ref="N26:V26"/>
    <mergeCell ref="N27:V27"/>
    <mergeCell ref="N28:V28"/>
    <mergeCell ref="N29:V29"/>
    <mergeCell ref="AA20:AA21"/>
    <mergeCell ref="AB20:AB21"/>
    <mergeCell ref="AC20:AC21"/>
    <mergeCell ref="AD20:AD21"/>
    <mergeCell ref="N23:V23"/>
    <mergeCell ref="N24:V24"/>
    <mergeCell ref="AB18:AB19"/>
    <mergeCell ref="AC18:AC19"/>
    <mergeCell ref="AD18:AD19"/>
    <mergeCell ref="D19:H19"/>
    <mergeCell ref="M20:M21"/>
    <mergeCell ref="N20:P21"/>
    <mergeCell ref="Q20:S20"/>
    <mergeCell ref="T20:V20"/>
    <mergeCell ref="W20:Y21"/>
    <mergeCell ref="Z20:Z21"/>
    <mergeCell ref="T18:T19"/>
    <mergeCell ref="U18:U19"/>
    <mergeCell ref="V18:V19"/>
    <mergeCell ref="W18:Y18"/>
    <mergeCell ref="Z18:Z19"/>
    <mergeCell ref="AA18:AA19"/>
    <mergeCell ref="B18:B19"/>
    <mergeCell ref="C18:C19"/>
    <mergeCell ref="I18:K19"/>
    <mergeCell ref="M18:M19"/>
    <mergeCell ref="N18:P18"/>
    <mergeCell ref="Q18:S19"/>
    <mergeCell ref="W16:Y16"/>
    <mergeCell ref="Z16:Z17"/>
    <mergeCell ref="AA16:AA17"/>
    <mergeCell ref="B16:B17"/>
    <mergeCell ref="C16:C17"/>
    <mergeCell ref="D16:D17"/>
    <mergeCell ref="H16:H17"/>
    <mergeCell ref="I16:I17"/>
    <mergeCell ref="K16:K17"/>
    <mergeCell ref="E17:G17"/>
    <mergeCell ref="AD14:AD15"/>
    <mergeCell ref="E15:G15"/>
    <mergeCell ref="N14:N15"/>
    <mergeCell ref="O14:O15"/>
    <mergeCell ref="P14:P15"/>
    <mergeCell ref="Q14:S14"/>
    <mergeCell ref="T14:V14"/>
    <mergeCell ref="W14:Y15"/>
    <mergeCell ref="AB16:AB17"/>
    <mergeCell ref="AC16:AC17"/>
    <mergeCell ref="AD16:AD17"/>
    <mergeCell ref="M16:M17"/>
    <mergeCell ref="N16:P16"/>
    <mergeCell ref="Q16:Q17"/>
    <mergeCell ref="R16:R17"/>
    <mergeCell ref="S16:S17"/>
    <mergeCell ref="T16:V17"/>
    <mergeCell ref="B12:B13"/>
    <mergeCell ref="C12:C13"/>
    <mergeCell ref="D12:D13"/>
    <mergeCell ref="H12:H13"/>
    <mergeCell ref="I12:K13"/>
    <mergeCell ref="Z9:Z10"/>
    <mergeCell ref="AA9:AA10"/>
    <mergeCell ref="B14:B15"/>
    <mergeCell ref="C14:C15"/>
    <mergeCell ref="D14:D15"/>
    <mergeCell ref="H14:H15"/>
    <mergeCell ref="I14:K15"/>
    <mergeCell ref="M14:M15"/>
    <mergeCell ref="M12:P12"/>
    <mergeCell ref="V12:AD12"/>
    <mergeCell ref="E13:G13"/>
    <mergeCell ref="N13:P13"/>
    <mergeCell ref="Q13:S13"/>
    <mergeCell ref="T13:V13"/>
    <mergeCell ref="W13:Y13"/>
    <mergeCell ref="Z14:Z15"/>
    <mergeCell ref="AA14:AA15"/>
    <mergeCell ref="AB14:AB15"/>
    <mergeCell ref="AC14:AC15"/>
    <mergeCell ref="D10:D11"/>
    <mergeCell ref="H10:H11"/>
    <mergeCell ref="I10:I11"/>
    <mergeCell ref="M9:M10"/>
    <mergeCell ref="N9:P9"/>
    <mergeCell ref="Q9:S9"/>
    <mergeCell ref="T9:T10"/>
    <mergeCell ref="U9:U10"/>
    <mergeCell ref="V9:V10"/>
    <mergeCell ref="K10:K11"/>
    <mergeCell ref="E11:G11"/>
    <mergeCell ref="AA5:AA6"/>
    <mergeCell ref="AB5:AB6"/>
    <mergeCell ref="AC5:AC6"/>
    <mergeCell ref="AA7:AA8"/>
    <mergeCell ref="AB7:AB8"/>
    <mergeCell ref="AC7:AC8"/>
    <mergeCell ref="AD7:AD8"/>
    <mergeCell ref="B8:B9"/>
    <mergeCell ref="C8:C9"/>
    <mergeCell ref="D8:D9"/>
    <mergeCell ref="H8:H9"/>
    <mergeCell ref="I8:K9"/>
    <mergeCell ref="E9:G9"/>
    <mergeCell ref="Q7:Q8"/>
    <mergeCell ref="R7:R8"/>
    <mergeCell ref="S7:S8"/>
    <mergeCell ref="T7:V7"/>
    <mergeCell ref="W7:Y8"/>
    <mergeCell ref="Z7:Z8"/>
    <mergeCell ref="AB9:AB10"/>
    <mergeCell ref="AC9:AC10"/>
    <mergeCell ref="AD9:AD10"/>
    <mergeCell ref="B10:B11"/>
    <mergeCell ref="C10:C11"/>
    <mergeCell ref="H6:H7"/>
    <mergeCell ref="I6:I7"/>
    <mergeCell ref="K6:K7"/>
    <mergeCell ref="E7:G7"/>
    <mergeCell ref="M7:M8"/>
    <mergeCell ref="N7:P7"/>
    <mergeCell ref="T5:V5"/>
    <mergeCell ref="W5:Y6"/>
    <mergeCell ref="Z5:Z6"/>
    <mergeCell ref="B1:AD1"/>
    <mergeCell ref="D3:H3"/>
    <mergeCell ref="I3:K3"/>
    <mergeCell ref="M3:P3"/>
    <mergeCell ref="V3:AD3"/>
    <mergeCell ref="B4:B5"/>
    <mergeCell ref="C4:C5"/>
    <mergeCell ref="D4:D5"/>
    <mergeCell ref="H4:H5"/>
    <mergeCell ref="I4:K5"/>
    <mergeCell ref="N4:P4"/>
    <mergeCell ref="Q4:S4"/>
    <mergeCell ref="T4:V4"/>
    <mergeCell ref="W4:Y4"/>
    <mergeCell ref="E5:G5"/>
    <mergeCell ref="M5:M6"/>
    <mergeCell ref="N5:N6"/>
    <mergeCell ref="O5:O6"/>
    <mergeCell ref="P5:P6"/>
    <mergeCell ref="Q5:S5"/>
    <mergeCell ref="AD5:AD6"/>
    <mergeCell ref="B6:B7"/>
    <mergeCell ref="C6:C7"/>
    <mergeCell ref="D6:D7"/>
  </mergeCells>
  <phoneticPr fontId="1"/>
  <printOptions horizontalCentered="1" verticalCentered="1"/>
  <pageMargins left="0" right="0" top="0" bottom="0" header="0" footer="0"/>
  <pageSetup paperSize="9" scale="9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2011中毛4年生決勝トーナメント表</vt:lpstr>
      <vt:lpstr>AB</vt:lpstr>
      <vt:lpstr>CD</vt:lpstr>
      <vt:lpstr>EF</vt:lpstr>
      <vt:lpstr>GH</vt:lpstr>
      <vt:lpstr>IJ</vt:lpstr>
      <vt:lpstr>KL</vt:lpstr>
      <vt:lpstr>MN</vt:lpstr>
      <vt:lpstr>OP</vt:lpstr>
      <vt:lpstr>組合せ</vt:lpstr>
      <vt:lpstr>Sheet1</vt:lpstr>
      <vt:lpstr>Sheet2</vt:lpstr>
      <vt:lpstr>Sheet3</vt:lpstr>
      <vt:lpstr>AB!Print_Area</vt:lpstr>
      <vt:lpstr>CD!Print_Area</vt:lpstr>
      <vt:lpstr>EF!Print_Area</vt:lpstr>
      <vt:lpstr>GH!Print_Area</vt:lpstr>
      <vt:lpstr>IJ!Print_Area</vt:lpstr>
      <vt:lpstr>KL!Print_Area</vt:lpstr>
      <vt:lpstr>MN!Print_Area</vt:lpstr>
      <vt:lpstr>OP!Print_Area</vt:lpstr>
      <vt:lpstr>組合せ!Print_Area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nobuhiko iijima</dc:creator>
  <cp:lastModifiedBy>nobuhiko iijima</cp:lastModifiedBy>
  <dcterms:created xsi:type="dcterms:W3CDTF">2011-02-26T09:01:09Z</dcterms:created>
  <dcterms:modified xsi:type="dcterms:W3CDTF">2011-02-28T22:45:41Z</dcterms:modified>
</cp:coreProperties>
</file>