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tonan.safari\Desktop\"/>
    </mc:Choice>
  </mc:AlternateContent>
  <bookViews>
    <workbookView xWindow="0" yWindow="0" windowWidth="12408" windowHeight="5568" firstSheet="1" activeTab="2"/>
  </bookViews>
  <sheets>
    <sheet name="Ｕ１０　1日目ＡＢＣＤ" sheetId="12" r:id="rId1"/>
    <sheet name="Ｕ１０　1日目ＥＦＧＨ" sheetId="7" r:id="rId2"/>
    <sheet name="Ｕ10決勝リーグあい" sheetId="4" r:id="rId3"/>
    <sheet name="フレンドリーリーグうえおか" sheetId="1" r:id="rId4"/>
    <sheet name="フレンドリーリーグきくけこ" sheetId="2" r:id="rId5"/>
    <sheet name="Sheet1" sheetId="15" r:id="rId6"/>
    <sheet name="Sheet4" sheetId="14" r:id="rId7"/>
  </sheets>
  <calcPr calcId="162913"/>
</workbook>
</file>

<file path=xl/calcChain.xml><?xml version="1.0" encoding="utf-8"?>
<calcChain xmlns="http://schemas.openxmlformats.org/spreadsheetml/2006/main">
  <c r="AA10" i="2" l="1"/>
  <c r="Z30" i="1"/>
  <c r="Z22" i="1"/>
  <c r="Z16" i="4"/>
  <c r="Z18" i="4"/>
  <c r="Z12" i="4"/>
  <c r="AE35" i="12" l="1"/>
  <c r="AD35" i="12"/>
  <c r="AE34" i="12"/>
  <c r="AD34" i="12"/>
  <c r="AE33" i="12"/>
  <c r="AD33" i="12"/>
  <c r="AE32" i="12"/>
  <c r="AD32" i="12"/>
  <c r="AE31" i="12"/>
  <c r="AD31" i="12"/>
  <c r="AE28" i="12"/>
  <c r="AD28" i="12"/>
  <c r="AE27" i="12"/>
  <c r="AD27" i="12"/>
  <c r="AE26" i="12"/>
  <c r="AD26" i="12"/>
  <c r="AE25" i="12"/>
  <c r="AD25" i="12"/>
  <c r="AE24" i="12"/>
  <c r="AD24" i="12"/>
  <c r="AE20" i="12"/>
  <c r="AD20" i="12"/>
  <c r="AE19" i="12"/>
  <c r="AD19" i="12"/>
  <c r="AE18" i="12"/>
  <c r="AD18" i="12"/>
  <c r="AE17" i="12"/>
  <c r="AD17" i="12"/>
  <c r="AE16" i="12"/>
  <c r="AD16" i="12"/>
  <c r="AE13" i="12"/>
  <c r="AD13" i="12"/>
  <c r="AE12" i="12"/>
  <c r="AD12" i="12"/>
  <c r="AE11" i="12"/>
  <c r="AD11" i="12"/>
  <c r="AE10" i="12"/>
  <c r="AD10" i="12"/>
  <c r="AE9" i="12"/>
  <c r="AD9" i="12"/>
  <c r="AE35" i="7"/>
  <c r="AD35" i="7"/>
  <c r="AE34" i="7"/>
  <c r="AD34" i="7"/>
  <c r="AE33" i="7"/>
  <c r="AD33" i="7"/>
  <c r="AE32" i="7"/>
  <c r="AD32" i="7"/>
  <c r="AE31" i="7"/>
  <c r="AD31" i="7"/>
  <c r="AE28" i="7"/>
  <c r="AD28" i="7"/>
  <c r="AE27" i="7"/>
  <c r="AD27" i="7"/>
  <c r="AE26" i="7"/>
  <c r="AD26" i="7"/>
  <c r="AE25" i="7"/>
  <c r="AD25" i="7"/>
  <c r="AE24" i="7"/>
  <c r="AD24" i="7"/>
  <c r="AE20" i="7"/>
  <c r="AE19" i="7"/>
  <c r="AE18" i="7"/>
  <c r="AE17" i="7"/>
  <c r="AE16" i="7"/>
  <c r="AD20" i="7"/>
  <c r="AD19" i="7"/>
  <c r="AD18" i="7"/>
  <c r="AD17" i="7"/>
  <c r="AD16" i="7"/>
  <c r="AE13" i="7"/>
  <c r="AE12" i="7"/>
  <c r="AE11" i="7"/>
  <c r="AE10" i="7"/>
  <c r="AD13" i="7"/>
  <c r="AD12" i="7"/>
  <c r="AD11" i="7"/>
  <c r="AD10" i="7"/>
  <c r="AE9" i="7"/>
  <c r="AD9" i="7"/>
  <c r="AA30" i="2" l="1"/>
  <c r="Z30" i="2"/>
  <c r="Y30" i="2"/>
  <c r="X30" i="2"/>
  <c r="W30" i="2"/>
  <c r="AA29" i="2"/>
  <c r="Z29" i="2"/>
  <c r="Y29" i="2"/>
  <c r="X29" i="2"/>
  <c r="W29" i="2"/>
  <c r="AA28" i="2"/>
  <c r="Z28" i="2"/>
  <c r="Y28" i="2"/>
  <c r="X28" i="2"/>
  <c r="W28" i="2"/>
  <c r="AA27" i="2"/>
  <c r="Z27" i="2"/>
  <c r="Y27" i="2"/>
  <c r="X27" i="2"/>
  <c r="W27" i="2"/>
  <c r="AA24" i="2"/>
  <c r="Z24" i="2"/>
  <c r="Y24" i="2"/>
  <c r="X24" i="2"/>
  <c r="W24" i="2"/>
  <c r="AA23" i="2"/>
  <c r="Z23" i="2"/>
  <c r="Y23" i="2"/>
  <c r="X23" i="2"/>
  <c r="W23" i="2"/>
  <c r="AA22" i="2"/>
  <c r="Z22" i="2"/>
  <c r="AB22" i="2" s="1"/>
  <c r="Y22" i="2"/>
  <c r="X22" i="2"/>
  <c r="W22" i="2"/>
  <c r="AA21" i="2"/>
  <c r="Z21" i="2"/>
  <c r="Y21" i="2"/>
  <c r="X21" i="2"/>
  <c r="W21" i="2"/>
  <c r="AA18" i="2"/>
  <c r="Z18" i="2"/>
  <c r="Y18" i="2"/>
  <c r="X18" i="2"/>
  <c r="W18" i="2"/>
  <c r="V18" i="2" s="1"/>
  <c r="AA17" i="2"/>
  <c r="Z17" i="2"/>
  <c r="Y17" i="2"/>
  <c r="X17" i="2"/>
  <c r="W17" i="2"/>
  <c r="AA16" i="2"/>
  <c r="Z16" i="2"/>
  <c r="Y16" i="2"/>
  <c r="X16" i="2"/>
  <c r="W16" i="2"/>
  <c r="AA15" i="2"/>
  <c r="Z15" i="2"/>
  <c r="Y15" i="2"/>
  <c r="X15" i="2"/>
  <c r="W15" i="2"/>
  <c r="AA12" i="2"/>
  <c r="Z12" i="2"/>
  <c r="Y12" i="2"/>
  <c r="X12" i="2"/>
  <c r="W12" i="2"/>
  <c r="AA11" i="2"/>
  <c r="Z11" i="2"/>
  <c r="Y11" i="2"/>
  <c r="X11" i="2"/>
  <c r="W11" i="2"/>
  <c r="Z10" i="2"/>
  <c r="AB10" i="2" s="1"/>
  <c r="Y10" i="2"/>
  <c r="X10" i="2"/>
  <c r="W10" i="2"/>
  <c r="AA9" i="2"/>
  <c r="Z9" i="2"/>
  <c r="Y9" i="2"/>
  <c r="X9" i="2"/>
  <c r="W9" i="2"/>
  <c r="V9" i="2" s="1"/>
  <c r="AA30" i="1"/>
  <c r="AB30" i="1" s="1"/>
  <c r="Y30" i="1"/>
  <c r="X30" i="1"/>
  <c r="W30" i="1"/>
  <c r="AA29" i="1"/>
  <c r="Z29" i="1"/>
  <c r="Y29" i="1"/>
  <c r="X29" i="1"/>
  <c r="W29" i="1"/>
  <c r="AA28" i="1"/>
  <c r="Z28" i="1"/>
  <c r="Y28" i="1"/>
  <c r="X28" i="1"/>
  <c r="W28" i="1"/>
  <c r="AA27" i="1"/>
  <c r="Z27" i="1"/>
  <c r="Y27" i="1"/>
  <c r="X27" i="1"/>
  <c r="W27" i="1"/>
  <c r="AA24" i="1"/>
  <c r="Z24" i="1"/>
  <c r="Y24" i="1"/>
  <c r="X24" i="1"/>
  <c r="W24" i="1"/>
  <c r="AA23" i="1"/>
  <c r="Z23" i="1"/>
  <c r="Y23" i="1"/>
  <c r="X23" i="1"/>
  <c r="W23" i="1"/>
  <c r="AA22" i="1"/>
  <c r="AB22" i="1" s="1"/>
  <c r="Y22" i="1"/>
  <c r="X22" i="1"/>
  <c r="W22" i="1"/>
  <c r="AA21" i="1"/>
  <c r="Z21" i="1"/>
  <c r="Y21" i="1"/>
  <c r="X21" i="1"/>
  <c r="W21" i="1"/>
  <c r="AA18" i="1"/>
  <c r="Z18" i="1"/>
  <c r="Y18" i="1"/>
  <c r="X18" i="1"/>
  <c r="W18" i="1"/>
  <c r="AA17" i="1"/>
  <c r="Z17" i="1"/>
  <c r="AB17" i="1" s="1"/>
  <c r="Y17" i="1"/>
  <c r="X17" i="1"/>
  <c r="W17" i="1"/>
  <c r="AA16" i="1"/>
  <c r="Z16" i="1"/>
  <c r="Y16" i="1"/>
  <c r="X16" i="1"/>
  <c r="W16" i="1"/>
  <c r="AA15" i="1"/>
  <c r="Z15" i="1"/>
  <c r="Y15" i="1"/>
  <c r="X15" i="1"/>
  <c r="W15" i="1"/>
  <c r="AA12" i="1"/>
  <c r="Z12" i="1"/>
  <c r="Y12" i="1"/>
  <c r="X12" i="1"/>
  <c r="W12" i="1"/>
  <c r="AA11" i="1"/>
  <c r="Z11" i="1"/>
  <c r="AB11" i="1" s="1"/>
  <c r="Y11" i="1"/>
  <c r="X11" i="1"/>
  <c r="W11" i="1"/>
  <c r="AA10" i="1"/>
  <c r="Z10" i="1"/>
  <c r="Y10" i="1"/>
  <c r="X10" i="1"/>
  <c r="W10" i="1"/>
  <c r="AA9" i="1"/>
  <c r="Z9" i="1"/>
  <c r="Y9" i="1"/>
  <c r="X9" i="1"/>
  <c r="W9" i="1"/>
  <c r="AA18" i="4"/>
  <c r="AB18" i="4" s="1"/>
  <c r="Y18" i="4"/>
  <c r="X18" i="4"/>
  <c r="W18" i="4"/>
  <c r="AA17" i="4"/>
  <c r="Z17" i="4"/>
  <c r="Y17" i="4"/>
  <c r="X17" i="4"/>
  <c r="W17" i="4"/>
  <c r="AA16" i="4"/>
  <c r="AB16" i="4"/>
  <c r="Y16" i="4"/>
  <c r="X16" i="4"/>
  <c r="W16" i="4"/>
  <c r="AA15" i="4"/>
  <c r="Z15" i="4"/>
  <c r="Y15" i="4"/>
  <c r="X15" i="4"/>
  <c r="W15" i="4"/>
  <c r="AA12" i="4"/>
  <c r="AA11" i="4"/>
  <c r="AA10" i="4"/>
  <c r="Y12" i="4"/>
  <c r="X12" i="4"/>
  <c r="W12" i="4"/>
  <c r="Z11" i="4"/>
  <c r="Y11" i="4"/>
  <c r="X11" i="4"/>
  <c r="W11" i="4"/>
  <c r="Z10" i="4"/>
  <c r="Y10" i="4"/>
  <c r="X10" i="4"/>
  <c r="W10" i="4"/>
  <c r="AA9" i="4"/>
  <c r="Z9" i="4"/>
  <c r="W9" i="4"/>
  <c r="Y9" i="4"/>
  <c r="X9" i="4"/>
  <c r="V17" i="1" l="1"/>
  <c r="V16" i="1"/>
  <c r="V28" i="2"/>
  <c r="AB29" i="1"/>
  <c r="AB28" i="1"/>
  <c r="AB27" i="1"/>
  <c r="V17" i="2"/>
  <c r="AB17" i="4"/>
  <c r="V18" i="4"/>
  <c r="AB10" i="1"/>
  <c r="AB9" i="1"/>
  <c r="AB18" i="2"/>
  <c r="AB15" i="2"/>
  <c r="V15" i="2"/>
  <c r="V29" i="2"/>
  <c r="V30" i="2"/>
  <c r="AB15" i="4"/>
  <c r="V15" i="4"/>
  <c r="AB11" i="4"/>
  <c r="AB23" i="1"/>
  <c r="V23" i="1"/>
  <c r="AB24" i="2"/>
  <c r="V24" i="2"/>
  <c r="AB21" i="2"/>
  <c r="V21" i="2"/>
  <c r="V30" i="1"/>
  <c r="V29" i="1"/>
  <c r="V27" i="1"/>
  <c r="AB18" i="1"/>
  <c r="V18" i="1"/>
  <c r="AB16" i="1"/>
  <c r="AB15" i="1"/>
  <c r="V15" i="1"/>
  <c r="AB30" i="2"/>
  <c r="AB29" i="2"/>
  <c r="AB28" i="2"/>
  <c r="AB27" i="2"/>
  <c r="V27" i="2"/>
  <c r="AB17" i="2"/>
  <c r="AB16" i="2"/>
  <c r="V16" i="2"/>
  <c r="AB12" i="2"/>
  <c r="V12" i="2"/>
  <c r="AB11" i="2"/>
  <c r="V11" i="2"/>
  <c r="V10" i="2"/>
  <c r="AB9" i="2"/>
  <c r="AB12" i="1"/>
  <c r="V12" i="1"/>
  <c r="V11" i="1"/>
  <c r="V9" i="1"/>
  <c r="AB24" i="1"/>
  <c r="V22" i="1"/>
  <c r="AB21" i="1"/>
  <c r="V21" i="1"/>
  <c r="AB23" i="2"/>
  <c r="V22" i="2"/>
  <c r="V16" i="4"/>
  <c r="V11" i="4"/>
  <c r="V12" i="4"/>
  <c r="V17" i="4"/>
  <c r="V23" i="2"/>
  <c r="V28" i="1"/>
  <c r="V10" i="1"/>
  <c r="V24" i="1"/>
  <c r="V9" i="4"/>
  <c r="AB12" i="4"/>
  <c r="AB10" i="4"/>
  <c r="V10" i="4"/>
  <c r="AB9" i="4"/>
  <c r="AA32" i="7"/>
  <c r="AB32" i="7"/>
  <c r="AC32" i="7"/>
  <c r="AA33" i="7"/>
  <c r="AB33" i="7"/>
  <c r="AC33" i="7"/>
  <c r="AA34" i="7"/>
  <c r="AB34" i="7"/>
  <c r="AC34" i="7"/>
  <c r="AA35" i="7"/>
  <c r="AB35" i="7"/>
  <c r="AC35" i="7"/>
  <c r="AA25" i="7"/>
  <c r="AB25" i="7"/>
  <c r="AC25" i="7"/>
  <c r="AA26" i="7"/>
  <c r="AB26" i="7"/>
  <c r="AC26" i="7"/>
  <c r="AA27" i="7"/>
  <c r="AB27" i="7"/>
  <c r="AC27" i="7"/>
  <c r="AA28" i="7"/>
  <c r="AB28" i="7"/>
  <c r="AC28" i="7"/>
  <c r="AA17" i="7"/>
  <c r="AB17" i="7"/>
  <c r="AC17" i="7"/>
  <c r="AA18" i="7"/>
  <c r="AB18" i="7"/>
  <c r="AC18" i="7"/>
  <c r="AF18" i="7"/>
  <c r="AA19" i="7"/>
  <c r="AB19" i="7"/>
  <c r="AC19" i="7"/>
  <c r="AA20" i="7"/>
  <c r="AB20" i="7"/>
  <c r="AC20" i="7"/>
  <c r="AA10" i="7"/>
  <c r="AB10" i="7"/>
  <c r="AC10" i="7"/>
  <c r="AA11" i="7"/>
  <c r="AB11" i="7"/>
  <c r="AC11" i="7"/>
  <c r="AA12" i="7"/>
  <c r="AB12" i="7"/>
  <c r="AC12" i="7"/>
  <c r="AA13" i="7"/>
  <c r="AB13" i="7"/>
  <c r="AC13" i="7"/>
  <c r="AF13" i="7"/>
  <c r="AA32" i="12"/>
  <c r="AB32" i="12"/>
  <c r="AC32" i="12"/>
  <c r="AF32" i="12"/>
  <c r="AA33" i="12"/>
  <c r="AB33" i="12"/>
  <c r="AC33" i="12"/>
  <c r="AA34" i="12"/>
  <c r="AB34" i="12"/>
  <c r="AC34" i="12"/>
  <c r="AA35" i="12"/>
  <c r="AB35" i="12"/>
  <c r="AC35" i="12"/>
  <c r="AF35" i="12"/>
  <c r="AA25" i="12"/>
  <c r="Z25" i="12" s="1"/>
  <c r="AB25" i="12"/>
  <c r="AC25" i="12"/>
  <c r="AF25" i="12"/>
  <c r="AA26" i="12"/>
  <c r="AB26" i="12"/>
  <c r="AC26" i="12"/>
  <c r="AA27" i="12"/>
  <c r="AB27" i="12"/>
  <c r="AC27" i="12"/>
  <c r="AA28" i="12"/>
  <c r="AB28" i="12"/>
  <c r="AC28" i="12"/>
  <c r="AF28" i="12"/>
  <c r="AA17" i="12"/>
  <c r="AB17" i="12"/>
  <c r="AC17" i="12"/>
  <c r="AF17" i="12"/>
  <c r="AA18" i="12"/>
  <c r="AB18" i="12"/>
  <c r="AC18" i="12"/>
  <c r="AA19" i="12"/>
  <c r="AB19" i="12"/>
  <c r="AC19" i="12"/>
  <c r="AA20" i="12"/>
  <c r="AB20" i="12"/>
  <c r="AC20" i="12"/>
  <c r="AF20" i="12"/>
  <c r="AA10" i="12"/>
  <c r="AB10" i="12"/>
  <c r="AC10" i="12"/>
  <c r="AF10" i="12"/>
  <c r="AA11" i="12"/>
  <c r="AB11" i="12"/>
  <c r="AC11" i="12"/>
  <c r="AA12" i="12"/>
  <c r="AB12" i="12"/>
  <c r="AC12" i="12"/>
  <c r="AA13" i="12"/>
  <c r="AB13" i="12"/>
  <c r="AC13" i="12"/>
  <c r="AF13" i="12"/>
  <c r="AC31" i="7"/>
  <c r="AB31" i="7"/>
  <c r="AA31" i="7"/>
  <c r="AC24" i="7"/>
  <c r="AB24" i="7"/>
  <c r="AA24" i="7"/>
  <c r="AF16" i="7"/>
  <c r="AC16" i="7"/>
  <c r="AB16" i="7"/>
  <c r="AA16" i="7"/>
  <c r="AC9" i="7"/>
  <c r="AB9" i="7"/>
  <c r="AA9" i="7"/>
  <c r="AC31" i="12"/>
  <c r="AB31" i="12"/>
  <c r="AA31" i="12"/>
  <c r="AC24" i="12"/>
  <c r="AB24" i="12"/>
  <c r="AA24" i="12"/>
  <c r="AC16" i="12"/>
  <c r="AB16" i="12"/>
  <c r="AA16" i="12"/>
  <c r="AF9" i="12"/>
  <c r="AC9" i="12"/>
  <c r="AB9" i="12"/>
  <c r="AA9" i="12"/>
  <c r="Z9" i="12" s="1"/>
  <c r="Z32" i="12" l="1"/>
  <c r="Z26" i="12"/>
  <c r="Z18" i="12"/>
  <c r="Z35" i="7"/>
  <c r="Z35" i="12"/>
  <c r="Z24" i="12"/>
  <c r="Z17" i="12"/>
  <c r="Z20" i="7"/>
  <c r="Z20" i="12"/>
  <c r="Z12" i="12"/>
  <c r="Z13" i="12"/>
  <c r="Z31" i="7"/>
  <c r="AF31" i="7"/>
  <c r="AF28" i="7"/>
  <c r="Z27" i="7"/>
  <c r="AF35" i="7"/>
  <c r="AF12" i="7"/>
  <c r="AF19" i="7"/>
  <c r="AF10" i="7"/>
  <c r="Z10" i="7"/>
  <c r="AF17" i="7"/>
  <c r="AF25" i="7"/>
  <c r="Z17" i="7"/>
  <c r="Z26" i="7"/>
  <c r="Z34" i="7"/>
  <c r="Z16" i="7"/>
  <c r="Z12" i="7"/>
  <c r="AF20" i="7"/>
  <c r="AF26" i="7"/>
  <c r="Z33" i="7"/>
  <c r="Z13" i="7"/>
  <c r="Z28" i="7"/>
  <c r="AF32" i="7"/>
  <c r="Z27" i="12"/>
  <c r="Z28" i="12"/>
  <c r="Z19" i="7"/>
  <c r="Z18" i="7"/>
  <c r="AF34" i="7"/>
  <c r="AF33" i="7"/>
  <c r="Z32" i="7"/>
  <c r="AF27" i="7"/>
  <c r="Z25" i="7"/>
  <c r="AF24" i="7"/>
  <c r="Z24" i="7"/>
  <c r="Z19" i="12"/>
  <c r="AF19" i="12"/>
  <c r="AF18" i="12"/>
  <c r="AF16" i="12"/>
  <c r="Z16" i="12"/>
  <c r="AF12" i="12"/>
  <c r="AF11" i="12"/>
  <c r="Z11" i="12"/>
  <c r="Z10" i="12"/>
  <c r="Z34" i="12"/>
  <c r="AF34" i="12"/>
  <c r="Z33" i="12"/>
  <c r="AF33" i="12"/>
  <c r="Z31" i="12"/>
  <c r="AF31" i="12"/>
  <c r="AF11" i="7"/>
  <c r="Z11" i="7"/>
  <c r="AF9" i="7"/>
  <c r="Z9" i="7"/>
  <c r="AF27" i="12"/>
  <c r="AF26" i="12"/>
  <c r="AF24" i="12"/>
</calcChain>
</file>

<file path=xl/sharedStrings.xml><?xml version="1.0" encoding="utf-8"?>
<sst xmlns="http://schemas.openxmlformats.org/spreadsheetml/2006/main" count="1522" uniqueCount="245">
  <si>
    <r>
      <rPr>
        <sz val="8"/>
        <color indexed="8"/>
        <rFont val="ＭＳ ゴシック"/>
        <family val="3"/>
        <charset val="128"/>
      </rPr>
      <t>《試合方法》</t>
    </r>
    <rPh sb="1" eb="3">
      <t>シアイ</t>
    </rPh>
    <rPh sb="3" eb="5">
      <t>ホウホウ</t>
    </rPh>
    <phoneticPr fontId="2"/>
  </si>
  <si>
    <t>　●試合時間／30分（15‐5‐15）</t>
    <rPh sb="2" eb="4">
      <t>シアイ</t>
    </rPh>
    <rPh sb="4" eb="6">
      <t>ジカン</t>
    </rPh>
    <rPh sb="9" eb="10">
      <t>フン</t>
    </rPh>
    <phoneticPr fontId="2"/>
  </si>
  <si>
    <r>
      <rPr>
        <sz val="8"/>
        <color indexed="8"/>
        <rFont val="ＭＳ ゴシック"/>
        <family val="3"/>
        <charset val="128"/>
      </rPr>
      <t>　●審　　判／1人制（当該チームにて前後半を分けて担当）</t>
    </r>
    <rPh sb="2" eb="3">
      <t>シン</t>
    </rPh>
    <rPh sb="5" eb="6">
      <t>ハン</t>
    </rPh>
    <rPh sb="8" eb="10">
      <t>ニンセイ</t>
    </rPh>
    <rPh sb="11" eb="13">
      <t>トウガイ</t>
    </rPh>
    <rPh sb="18" eb="19">
      <t>ゼン</t>
    </rPh>
    <rPh sb="19" eb="21">
      <t>コウハン</t>
    </rPh>
    <rPh sb="22" eb="23">
      <t>ワ</t>
    </rPh>
    <rPh sb="25" eb="27">
      <t>タントウ</t>
    </rPh>
    <phoneticPr fontId="2"/>
  </si>
  <si>
    <r>
      <rPr>
        <sz val="8"/>
        <color indexed="8"/>
        <rFont val="ＭＳ ゴシック"/>
        <family val="3"/>
        <charset val="128"/>
      </rPr>
      <t>①</t>
    </r>
  </si>
  <si>
    <r>
      <rPr>
        <sz val="8"/>
        <color indexed="8"/>
        <rFont val="ＭＳ ゴシック"/>
        <family val="3"/>
        <charset val="128"/>
      </rPr>
      <t>②</t>
    </r>
  </si>
  <si>
    <r>
      <rPr>
        <sz val="8"/>
        <color indexed="8"/>
        <rFont val="ＭＳ ゴシック"/>
        <family val="3"/>
        <charset val="128"/>
      </rPr>
      <t>③</t>
    </r>
  </si>
  <si>
    <t>④</t>
  </si>
  <si>
    <r>
      <rPr>
        <sz val="8"/>
        <color indexed="8"/>
        <rFont val="ＭＳ ゴシック"/>
        <family val="3"/>
        <charset val="128"/>
      </rPr>
      <t>勝点</t>
    </r>
    <rPh sb="0" eb="1">
      <t>カチ</t>
    </rPh>
    <rPh sb="1" eb="2">
      <t>テン</t>
    </rPh>
    <phoneticPr fontId="2"/>
  </si>
  <si>
    <r>
      <rPr>
        <sz val="8"/>
        <color indexed="8"/>
        <rFont val="ＭＳ ゴシック"/>
        <family val="3"/>
        <charset val="128"/>
      </rPr>
      <t>勝</t>
    </r>
    <rPh sb="0" eb="1">
      <t>カチ</t>
    </rPh>
    <phoneticPr fontId="2"/>
  </si>
  <si>
    <r>
      <rPr>
        <sz val="8"/>
        <color indexed="8"/>
        <rFont val="ＭＳ ゴシック"/>
        <family val="3"/>
        <charset val="128"/>
      </rPr>
      <t>分</t>
    </r>
    <rPh sb="0" eb="1">
      <t>ブン</t>
    </rPh>
    <phoneticPr fontId="2"/>
  </si>
  <si>
    <r>
      <rPr>
        <sz val="8"/>
        <color indexed="8"/>
        <rFont val="ＭＳ ゴシック"/>
        <family val="3"/>
        <charset val="128"/>
      </rPr>
      <t>負</t>
    </r>
    <rPh sb="0" eb="1">
      <t>フ</t>
    </rPh>
    <phoneticPr fontId="2"/>
  </si>
  <si>
    <r>
      <rPr>
        <sz val="8"/>
        <color indexed="8"/>
        <rFont val="ＭＳ ゴシック"/>
        <family val="3"/>
        <charset val="128"/>
      </rPr>
      <t>得点</t>
    </r>
    <rPh sb="0" eb="2">
      <t>トクテン</t>
    </rPh>
    <phoneticPr fontId="2"/>
  </si>
  <si>
    <r>
      <rPr>
        <sz val="8"/>
        <color indexed="8"/>
        <rFont val="ＭＳ ゴシック"/>
        <family val="3"/>
        <charset val="128"/>
      </rPr>
      <t>失点</t>
    </r>
    <rPh sb="0" eb="2">
      <t>シッテン</t>
    </rPh>
    <phoneticPr fontId="2"/>
  </si>
  <si>
    <r>
      <rPr>
        <sz val="8"/>
        <color indexed="8"/>
        <rFont val="ＭＳ ゴシック"/>
        <family val="3"/>
        <charset val="128"/>
      </rPr>
      <t>得失</t>
    </r>
    <rPh sb="0" eb="2">
      <t>トクシツ</t>
    </rPh>
    <phoneticPr fontId="2"/>
  </si>
  <si>
    <r>
      <rPr>
        <sz val="8"/>
        <color indexed="8"/>
        <rFont val="ＭＳ ゴシック"/>
        <family val="3"/>
        <charset val="128"/>
      </rPr>
      <t>順位</t>
    </r>
    <rPh sb="0" eb="2">
      <t>ジュンイ</t>
    </rPh>
    <phoneticPr fontId="2"/>
  </si>
  <si>
    <r>
      <rPr>
        <sz val="8"/>
        <color indexed="8"/>
        <rFont val="ＭＳ ゴシック"/>
        <family val="3"/>
        <charset val="128"/>
      </rPr>
      <t>‐</t>
    </r>
  </si>
  <si>
    <t>※会場は変更になる事があります。各会場駐車台数に限りがありますので乗り合わせでお越しください。路上駐車は厳禁です。</t>
    <rPh sb="1" eb="3">
      <t>カイジョウ</t>
    </rPh>
    <rPh sb="4" eb="6">
      <t>ヘンコウ</t>
    </rPh>
    <rPh sb="9" eb="10">
      <t>コト</t>
    </rPh>
    <rPh sb="16" eb="19">
      <t>カクカイジョウ</t>
    </rPh>
    <rPh sb="19" eb="21">
      <t>チュウシャ</t>
    </rPh>
    <rPh sb="21" eb="23">
      <t>ダイスウ</t>
    </rPh>
    <rPh sb="24" eb="25">
      <t>カギ</t>
    </rPh>
    <rPh sb="33" eb="34">
      <t>ノ</t>
    </rPh>
    <rPh sb="35" eb="36">
      <t>ア</t>
    </rPh>
    <rPh sb="40" eb="41">
      <t>コ</t>
    </rPh>
    <rPh sb="47" eb="49">
      <t>ロジョウ</t>
    </rPh>
    <rPh sb="49" eb="51">
      <t>チュウシャ</t>
    </rPh>
    <rPh sb="52" eb="54">
      <t>ゲンキン</t>
    </rPh>
    <phoneticPr fontId="2"/>
  </si>
  <si>
    <t>会場につきましたら本部で受付をして参加費をお支払いください。</t>
    <rPh sb="0" eb="2">
      <t>カイジョウ</t>
    </rPh>
    <rPh sb="9" eb="11">
      <t>ホンブ</t>
    </rPh>
    <rPh sb="12" eb="14">
      <t>ウケツケ</t>
    </rPh>
    <rPh sb="17" eb="19">
      <t>サンカ</t>
    </rPh>
    <rPh sb="19" eb="20">
      <t>ヒ</t>
    </rPh>
    <rPh sb="22" eb="24">
      <t>シハラ</t>
    </rPh>
    <phoneticPr fontId="2"/>
  </si>
  <si>
    <t>順序</t>
    <rPh sb="0" eb="2">
      <t>ジュンジョ</t>
    </rPh>
    <phoneticPr fontId="2"/>
  </si>
  <si>
    <t>ブロック</t>
  </si>
  <si>
    <t>KICKOFF</t>
  </si>
  <si>
    <t>第1コート</t>
    <rPh sb="0" eb="1">
      <t>ダイ</t>
    </rPh>
    <phoneticPr fontId="2"/>
  </si>
  <si>
    <t>試合時間</t>
    <rPh sb="0" eb="2">
      <t>シアイ</t>
    </rPh>
    <rPh sb="2" eb="4">
      <t>ジカン</t>
    </rPh>
    <phoneticPr fontId="2"/>
  </si>
  <si>
    <t>第１試合</t>
    <rPh sb="0" eb="1">
      <t>ダイ</t>
    </rPh>
    <rPh sb="1" eb="4">
      <t>イチシアイ</t>
    </rPh>
    <phoneticPr fontId="2"/>
  </si>
  <si>
    <t>①</t>
  </si>
  <si>
    <t>vs</t>
  </si>
  <si>
    <t>②</t>
  </si>
  <si>
    <t>15分ハーフ　　　　　インターバル５分</t>
    <rPh sb="2" eb="3">
      <t>フン</t>
    </rPh>
    <rPh sb="18" eb="19">
      <t>フン</t>
    </rPh>
    <phoneticPr fontId="2"/>
  </si>
  <si>
    <t>第２試合</t>
    <rPh sb="0" eb="1">
      <t>ダイ</t>
    </rPh>
    <rPh sb="2" eb="4">
      <t>シアイ</t>
    </rPh>
    <phoneticPr fontId="2"/>
  </si>
  <si>
    <t>第３試合</t>
    <rPh sb="0" eb="1">
      <t>ダイ</t>
    </rPh>
    <rPh sb="2" eb="4">
      <t>シアイ</t>
    </rPh>
    <phoneticPr fontId="2"/>
  </si>
  <si>
    <t>③</t>
  </si>
  <si>
    <t>第４試合</t>
    <rPh sb="0" eb="1">
      <t>ダイ</t>
    </rPh>
    <rPh sb="2" eb="4">
      <t>シアイ</t>
    </rPh>
    <phoneticPr fontId="2"/>
  </si>
  <si>
    <t>第５試合</t>
    <rPh sb="0" eb="1">
      <t>ダイ</t>
    </rPh>
    <rPh sb="1" eb="4">
      <t>ゴシアイ</t>
    </rPh>
    <phoneticPr fontId="2"/>
  </si>
  <si>
    <t>第６試合</t>
    <rPh sb="0" eb="1">
      <t>ダイ</t>
    </rPh>
    <rPh sb="1" eb="4">
      <t>ロクシアイ</t>
    </rPh>
    <phoneticPr fontId="2"/>
  </si>
  <si>
    <t>④</t>
    <phoneticPr fontId="9"/>
  </si>
  <si>
    <t>③</t>
    <phoneticPr fontId="9"/>
  </si>
  <si>
    <t>④</t>
    <phoneticPr fontId="9"/>
  </si>
  <si>
    <t>③</t>
    <phoneticPr fontId="9"/>
  </si>
  <si>
    <t>①</t>
    <phoneticPr fontId="9"/>
  </si>
  <si>
    <t>①</t>
    <phoneticPr fontId="9"/>
  </si>
  <si>
    <t>➁</t>
    <phoneticPr fontId="9"/>
  </si>
  <si>
    <t>➁</t>
    <phoneticPr fontId="9"/>
  </si>
  <si>
    <t>第７試合</t>
    <rPh sb="0" eb="1">
      <t>ダイ</t>
    </rPh>
    <rPh sb="2" eb="4">
      <t>シアイ</t>
    </rPh>
    <phoneticPr fontId="2"/>
  </si>
  <si>
    <t>第８試合</t>
    <rPh sb="0" eb="1">
      <t>ダイ</t>
    </rPh>
    <rPh sb="2" eb="4">
      <t>シアイ</t>
    </rPh>
    <phoneticPr fontId="2"/>
  </si>
  <si>
    <t>⑤</t>
    <phoneticPr fontId="9"/>
  </si>
  <si>
    <t>第９試合</t>
    <rPh sb="0" eb="1">
      <t>ダイ</t>
    </rPh>
    <rPh sb="2" eb="4">
      <t>シアイ</t>
    </rPh>
    <phoneticPr fontId="2"/>
  </si>
  <si>
    <t>第１０試合</t>
    <rPh sb="0" eb="1">
      <t>ダイ</t>
    </rPh>
    <rPh sb="3" eb="5">
      <t>シアイ</t>
    </rPh>
    <phoneticPr fontId="2"/>
  </si>
  <si>
    <t>⑤</t>
    <phoneticPr fontId="9"/>
  </si>
  <si>
    <t>Ｂ/</t>
    <phoneticPr fontId="2"/>
  </si>
  <si>
    <t>Ｄ/</t>
    <phoneticPr fontId="2"/>
  </si>
  <si>
    <r>
      <t>2016 ALL GUNMA　セキチュー CUPＵ－１２</t>
    </r>
    <r>
      <rPr>
        <sz val="11"/>
        <color indexed="9"/>
        <rFont val="ＭＳ ゴシック"/>
        <family val="3"/>
        <charset val="128"/>
      </rPr>
      <t>／U-10　予選リーグ</t>
    </r>
    <rPh sb="34" eb="36">
      <t>ヨセン</t>
    </rPh>
    <phoneticPr fontId="9"/>
  </si>
  <si>
    <r>
      <t>2016 ALL GUNMA　セキチュー CUP　Ｕ－１２</t>
    </r>
    <r>
      <rPr>
        <sz val="11"/>
        <color indexed="9"/>
        <rFont val="ＭＳ ゴシック"/>
        <family val="3"/>
        <charset val="128"/>
      </rPr>
      <t>／U-10　決勝リーグ</t>
    </r>
    <rPh sb="35" eb="37">
      <t>ケッショウ</t>
    </rPh>
    <phoneticPr fontId="9"/>
  </si>
  <si>
    <r>
      <t>2016 ALL GUNMA セキチュー CUP　Ｕ－１２</t>
    </r>
    <r>
      <rPr>
        <sz val="11"/>
        <color indexed="9"/>
        <rFont val="ＭＳ ゴシック"/>
        <family val="3"/>
        <charset val="128"/>
      </rPr>
      <t>／U-10　フレンドリーリーグ</t>
    </r>
    <phoneticPr fontId="9"/>
  </si>
  <si>
    <t>AC</t>
    <phoneticPr fontId="9"/>
  </si>
  <si>
    <t>BD</t>
    <phoneticPr fontId="9"/>
  </si>
  <si>
    <t>EG</t>
    <phoneticPr fontId="9"/>
  </si>
  <si>
    <t>FH</t>
    <phoneticPr fontId="9"/>
  </si>
  <si>
    <t>Ｃ/伊勢崎西部公園</t>
    <rPh sb="2" eb="5">
      <t>イセサキ</t>
    </rPh>
    <rPh sb="5" eb="7">
      <t>セイブ</t>
    </rPh>
    <rPh sb="7" eb="9">
      <t>コウエン</t>
    </rPh>
    <phoneticPr fontId="2"/>
  </si>
  <si>
    <t>FCリオエステJr前橋</t>
    <rPh sb="9" eb="11">
      <t>マエバシ</t>
    </rPh>
    <phoneticPr fontId="9"/>
  </si>
  <si>
    <t>毛里田JFC</t>
    <rPh sb="0" eb="1">
      <t>ケ</t>
    </rPh>
    <rPh sb="1" eb="2">
      <t>リ</t>
    </rPh>
    <rPh sb="2" eb="3">
      <t>タ</t>
    </rPh>
    <phoneticPr fontId="9"/>
  </si>
  <si>
    <t>FCﾌﾞﾙｰｽﾄﾗｲｶｰｽﾞ</t>
    <phoneticPr fontId="9"/>
  </si>
  <si>
    <t>桐生広沢FC</t>
    <rPh sb="0" eb="2">
      <t>キリュウ</t>
    </rPh>
    <rPh sb="2" eb="4">
      <t>ヒロサワ</t>
    </rPh>
    <phoneticPr fontId="9"/>
  </si>
  <si>
    <t>ブルーボタン</t>
    <phoneticPr fontId="9"/>
  </si>
  <si>
    <t>渋川MILAN</t>
    <rPh sb="0" eb="2">
      <t>シブカワ</t>
    </rPh>
    <phoneticPr fontId="9"/>
  </si>
  <si>
    <t>藤岡キッズU10</t>
    <rPh sb="0" eb="2">
      <t>フジオカ</t>
    </rPh>
    <phoneticPr fontId="9"/>
  </si>
  <si>
    <t>ホワイトスター</t>
    <phoneticPr fontId="9"/>
  </si>
  <si>
    <t>天沼FC</t>
    <rPh sb="0" eb="2">
      <t>アマヌマ</t>
    </rPh>
    <phoneticPr fontId="9"/>
  </si>
  <si>
    <t>高崎FC滝川</t>
    <rPh sb="0" eb="2">
      <t>タカサキ</t>
    </rPh>
    <rPh sb="4" eb="6">
      <t>タキカワ</t>
    </rPh>
    <phoneticPr fontId="9"/>
  </si>
  <si>
    <t>Ｅ/石関公園</t>
    <rPh sb="2" eb="4">
      <t>イシゼキ</t>
    </rPh>
    <rPh sb="4" eb="6">
      <t>コウエン</t>
    </rPh>
    <phoneticPr fontId="2"/>
  </si>
  <si>
    <t>薄根SC</t>
    <rPh sb="0" eb="2">
      <t>ウスネ</t>
    </rPh>
    <phoneticPr fontId="9"/>
  </si>
  <si>
    <t>OJFC</t>
    <phoneticPr fontId="9"/>
  </si>
  <si>
    <t>宮郷SC　ジュニア</t>
    <rPh sb="0" eb="1">
      <t>ミヤ</t>
    </rPh>
    <rPh sb="1" eb="2">
      <t>ゴウ</t>
    </rPh>
    <phoneticPr fontId="9"/>
  </si>
  <si>
    <t>上田ｼﾞｪﾝｼｬﾝ　ｼﾞｭﾆｱ</t>
    <rPh sb="0" eb="2">
      <t>ウエダ</t>
    </rPh>
    <phoneticPr fontId="9"/>
  </si>
  <si>
    <t>桐生西FC</t>
    <rPh sb="0" eb="2">
      <t>キリュウ</t>
    </rPh>
    <rPh sb="2" eb="3">
      <t>ニシ</t>
    </rPh>
    <phoneticPr fontId="9"/>
  </si>
  <si>
    <t>中居キッカーズ</t>
    <rPh sb="0" eb="2">
      <t>ナカイ</t>
    </rPh>
    <phoneticPr fontId="9"/>
  </si>
  <si>
    <t>前橋芳賀SC</t>
    <rPh sb="0" eb="2">
      <t>マエバシ</t>
    </rPh>
    <rPh sb="2" eb="4">
      <t>ハガ</t>
    </rPh>
    <phoneticPr fontId="9"/>
  </si>
  <si>
    <t>前橋細井FC</t>
    <rPh sb="0" eb="2">
      <t>マエバシ</t>
    </rPh>
    <rPh sb="2" eb="4">
      <t>ホソイ</t>
    </rPh>
    <phoneticPr fontId="9"/>
  </si>
  <si>
    <t>FC新田８８</t>
    <rPh sb="2" eb="4">
      <t>ニッタ</t>
    </rPh>
    <phoneticPr fontId="9"/>
  </si>
  <si>
    <t>倉賀野FC</t>
    <rPh sb="0" eb="3">
      <t>クラガノ</t>
    </rPh>
    <phoneticPr fontId="9"/>
  </si>
  <si>
    <t>伊勢崎SFCイレブン</t>
    <rPh sb="0" eb="3">
      <t>イセサキ</t>
    </rPh>
    <phoneticPr fontId="9"/>
  </si>
  <si>
    <t>FC京ヶ島</t>
    <rPh sb="2" eb="5">
      <t>キョウガシマ</t>
    </rPh>
    <phoneticPr fontId="9"/>
  </si>
  <si>
    <t>芝根ﾘﾄﾙスター</t>
    <rPh sb="0" eb="2">
      <t>シバネ</t>
    </rPh>
    <phoneticPr fontId="9"/>
  </si>
  <si>
    <t>Ｆ/石関公園</t>
    <rPh sb="2" eb="4">
      <t>イシゼキ</t>
    </rPh>
    <rPh sb="4" eb="6">
      <t>コウエン</t>
    </rPh>
    <phoneticPr fontId="2"/>
  </si>
  <si>
    <t>Ｈ/芳賀東部</t>
    <rPh sb="2" eb="4">
      <t>ハガ</t>
    </rPh>
    <rPh sb="4" eb="6">
      <t>トウブ</t>
    </rPh>
    <phoneticPr fontId="2"/>
  </si>
  <si>
    <t>　●開催日　平成28年12月23日（金・祝日）</t>
    <rPh sb="2" eb="5">
      <t>カイサイビ</t>
    </rPh>
    <rPh sb="6" eb="8">
      <t>ヘイセイ</t>
    </rPh>
    <rPh sb="10" eb="11">
      <t>ネン</t>
    </rPh>
    <rPh sb="13" eb="14">
      <t>ガツ</t>
    </rPh>
    <rPh sb="16" eb="17">
      <t>ニチ</t>
    </rPh>
    <rPh sb="18" eb="19">
      <t>キン</t>
    </rPh>
    <rPh sb="20" eb="22">
      <t>シュクジツ</t>
    </rPh>
    <phoneticPr fontId="2"/>
  </si>
  <si>
    <t>　●開催日　平成28年12月24日（土）</t>
    <rPh sb="2" eb="5">
      <t>カイサイビ</t>
    </rPh>
    <rPh sb="6" eb="8">
      <t>ヘイセイ</t>
    </rPh>
    <rPh sb="10" eb="11">
      <t>ネン</t>
    </rPh>
    <rPh sb="13" eb="14">
      <t>ガツ</t>
    </rPh>
    <rPh sb="16" eb="17">
      <t>ニチ</t>
    </rPh>
    <rPh sb="18" eb="19">
      <t>ド</t>
    </rPh>
    <phoneticPr fontId="2"/>
  </si>
  <si>
    <t>表彰式</t>
    <rPh sb="0" eb="3">
      <t>ヒョウショウシキ</t>
    </rPh>
    <phoneticPr fontId="9"/>
  </si>
  <si>
    <t>前橋総合運動公園会場のチームは参加お願いします。</t>
    <rPh sb="0" eb="2">
      <t>マエバシ</t>
    </rPh>
    <rPh sb="2" eb="4">
      <t>ソウゴウ</t>
    </rPh>
    <rPh sb="4" eb="6">
      <t>ウンドウ</t>
    </rPh>
    <rPh sb="6" eb="8">
      <t>コウエン</t>
    </rPh>
    <rPh sb="8" eb="10">
      <t>カイジョウ</t>
    </rPh>
    <rPh sb="15" eb="17">
      <t>サンカ</t>
    </rPh>
    <rPh sb="18" eb="19">
      <t>ネガ</t>
    </rPh>
    <phoneticPr fontId="9"/>
  </si>
  <si>
    <t>　●開会式　参加をお願いします。大胡総合運動公園　８：００～</t>
    <rPh sb="2" eb="5">
      <t>カイカイシキ</t>
    </rPh>
    <rPh sb="6" eb="8">
      <t>サンカ</t>
    </rPh>
    <rPh sb="10" eb="11">
      <t>ネガ</t>
    </rPh>
    <rPh sb="16" eb="18">
      <t>オオゴ</t>
    </rPh>
    <rPh sb="18" eb="20">
      <t>ソウゴウ</t>
    </rPh>
    <rPh sb="20" eb="22">
      <t>ウンドウ</t>
    </rPh>
    <rPh sb="22" eb="24">
      <t>コウエン</t>
    </rPh>
    <phoneticPr fontId="2"/>
  </si>
  <si>
    <t>Ａ/大渡自動車学校北側緑地グラウンド</t>
    <rPh sb="2" eb="4">
      <t>オオワタリ</t>
    </rPh>
    <rPh sb="4" eb="9">
      <t>ジドウシャガッコウ</t>
    </rPh>
    <rPh sb="9" eb="11">
      <t>キタガワ</t>
    </rPh>
    <rPh sb="11" eb="13">
      <t>リョクチ</t>
    </rPh>
    <phoneticPr fontId="2"/>
  </si>
  <si>
    <t>パルケＦＣ前橋</t>
    <rPh sb="5" eb="7">
      <t>マエバシ</t>
    </rPh>
    <phoneticPr fontId="9"/>
  </si>
  <si>
    <t>岩神少年サッカークラブ</t>
    <rPh sb="0" eb="2">
      <t>イワガミ</t>
    </rPh>
    <rPh sb="2" eb="4">
      <t>ショウネン</t>
    </rPh>
    <phoneticPr fontId="9"/>
  </si>
  <si>
    <t>ルーヴェン高崎ＦＣ・Ｕ１０</t>
    <rPh sb="5" eb="7">
      <t>タカサキ</t>
    </rPh>
    <phoneticPr fontId="9"/>
  </si>
  <si>
    <t>ＡＲＴＩＳＴＡ　JFC</t>
    <phoneticPr fontId="9"/>
  </si>
  <si>
    <t>tonan　ＳＣ　Ｕ－１０　</t>
    <phoneticPr fontId="9"/>
  </si>
  <si>
    <t>LEONI　Ｕ１０</t>
    <phoneticPr fontId="9"/>
  </si>
  <si>
    <t>FC伊勢崎境　ｼﾞｭﾆｱ</t>
    <rPh sb="2" eb="5">
      <t>イセサキ</t>
    </rPh>
    <rPh sb="5" eb="6">
      <t>サカイ</t>
    </rPh>
    <phoneticPr fontId="9"/>
  </si>
  <si>
    <t>橘少年サッカークラブ</t>
    <rPh sb="0" eb="1">
      <t>タチバナ</t>
    </rPh>
    <rPh sb="1" eb="3">
      <t>ショウネン</t>
    </rPh>
    <phoneticPr fontId="9"/>
  </si>
  <si>
    <t>伊勢崎連取ＦＣ　Ｕ－１０</t>
    <rPh sb="0" eb="3">
      <t>イセサキ</t>
    </rPh>
    <rPh sb="3" eb="5">
      <t>ツナトリ</t>
    </rPh>
    <phoneticPr fontId="9"/>
  </si>
  <si>
    <t>オール東ｽﾎﾟｰﾂ少年団サッカークラブ</t>
    <rPh sb="3" eb="4">
      <t>アズマ</t>
    </rPh>
    <rPh sb="9" eb="12">
      <t>ショウネンダン</t>
    </rPh>
    <phoneticPr fontId="9"/>
  </si>
  <si>
    <t>FC Longo Prezo（ロンプラ）</t>
    <phoneticPr fontId="9"/>
  </si>
  <si>
    <t>佐波東サッカースポーツ少年団</t>
    <rPh sb="0" eb="2">
      <t>サワ</t>
    </rPh>
    <rPh sb="2" eb="3">
      <t>アズマ</t>
    </rPh>
    <rPh sb="11" eb="14">
      <t>ショウネンダン</t>
    </rPh>
    <phoneticPr fontId="9"/>
  </si>
  <si>
    <t>高崎ｴｳﾞｫﾘｽﾀＵ－１０</t>
    <rPh sb="0" eb="2">
      <t>タカサキ</t>
    </rPh>
    <phoneticPr fontId="9"/>
  </si>
  <si>
    <t>VIENTO .SC</t>
    <phoneticPr fontId="9"/>
  </si>
  <si>
    <t>Ｇ/芳賀東部工業団地桜並木グラウンド</t>
    <rPh sb="2" eb="4">
      <t>ハガ</t>
    </rPh>
    <rPh sb="4" eb="6">
      <t>トウブ</t>
    </rPh>
    <rPh sb="6" eb="8">
      <t>コウギョウ</t>
    </rPh>
    <rPh sb="8" eb="10">
      <t>ダンチ</t>
    </rPh>
    <rPh sb="10" eb="11">
      <t>サクラ</t>
    </rPh>
    <rPh sb="11" eb="13">
      <t>ナミキ</t>
    </rPh>
    <phoneticPr fontId="2"/>
  </si>
  <si>
    <t>桐生北少年サッカークラブ</t>
    <rPh sb="0" eb="2">
      <t>キリュウ</t>
    </rPh>
    <rPh sb="2" eb="3">
      <t>キタ</t>
    </rPh>
    <rPh sb="3" eb="5">
      <t>ショウネン</t>
    </rPh>
    <phoneticPr fontId="9"/>
  </si>
  <si>
    <t>箕郷ﾌｯﾄﾎﾞｰﾙｸﾗﾌﾞスポーツ少年団</t>
    <rPh sb="0" eb="2">
      <t>ミサト</t>
    </rPh>
    <rPh sb="17" eb="20">
      <t>ショウネンダン</t>
    </rPh>
    <phoneticPr fontId="9"/>
  </si>
  <si>
    <t>妙義ｼﾞｭﾆｱサッカークラブ</t>
    <rPh sb="0" eb="2">
      <t>ミョウギ</t>
    </rPh>
    <phoneticPr fontId="9"/>
  </si>
  <si>
    <t>あ</t>
    <phoneticPr fontId="9"/>
  </si>
  <si>
    <t>い</t>
    <phoneticPr fontId="9"/>
  </si>
  <si>
    <t>あ/前橋総合運動公園</t>
    <rPh sb="2" eb="4">
      <t>マエバシ</t>
    </rPh>
    <rPh sb="4" eb="6">
      <t>ソウゴウ</t>
    </rPh>
    <rPh sb="6" eb="8">
      <t>ウンドウ</t>
    </rPh>
    <rPh sb="8" eb="10">
      <t>コウエン</t>
    </rPh>
    <phoneticPr fontId="2"/>
  </si>
  <si>
    <t>い/</t>
    <phoneticPr fontId="2"/>
  </si>
  <si>
    <t>う/大渡自動車学校北側緑地</t>
    <rPh sb="2" eb="7">
      <t>オオワタリジドウシャ</t>
    </rPh>
    <rPh sb="7" eb="9">
      <t>ガッコウ</t>
    </rPh>
    <rPh sb="9" eb="11">
      <t>キタガワ</t>
    </rPh>
    <rPh sb="11" eb="13">
      <t>リョクチ</t>
    </rPh>
    <phoneticPr fontId="2"/>
  </si>
  <si>
    <t>え/</t>
    <phoneticPr fontId="2"/>
  </si>
  <si>
    <t>お/石関公園</t>
    <rPh sb="2" eb="4">
      <t>イシゼキ</t>
    </rPh>
    <rPh sb="4" eb="6">
      <t>コウエン</t>
    </rPh>
    <phoneticPr fontId="2"/>
  </si>
  <si>
    <t>か/</t>
    <phoneticPr fontId="2"/>
  </si>
  <si>
    <t>う・お</t>
    <phoneticPr fontId="9"/>
  </si>
  <si>
    <t>え・か</t>
    <phoneticPr fontId="9"/>
  </si>
  <si>
    <t>あ４位</t>
    <rPh sb="2" eb="3">
      <t>イ</t>
    </rPh>
    <phoneticPr fontId="9"/>
  </si>
  <si>
    <t>い４位</t>
    <rPh sb="2" eb="3">
      <t>イ</t>
    </rPh>
    <phoneticPr fontId="9"/>
  </si>
  <si>
    <t>あ３位</t>
    <rPh sb="2" eb="3">
      <t>イ</t>
    </rPh>
    <phoneticPr fontId="9"/>
  </si>
  <si>
    <t>い３位</t>
    <rPh sb="2" eb="3">
      <t>イ</t>
    </rPh>
    <phoneticPr fontId="9"/>
  </si>
  <si>
    <t>あ２位</t>
    <rPh sb="2" eb="3">
      <t>イ</t>
    </rPh>
    <phoneticPr fontId="9"/>
  </si>
  <si>
    <t>い２位</t>
    <rPh sb="2" eb="3">
      <t>イ</t>
    </rPh>
    <phoneticPr fontId="9"/>
  </si>
  <si>
    <t>あ１位</t>
    <rPh sb="2" eb="3">
      <t>イ</t>
    </rPh>
    <phoneticPr fontId="9"/>
  </si>
  <si>
    <t>い１位</t>
    <rPh sb="2" eb="3">
      <t>イ</t>
    </rPh>
    <phoneticPr fontId="9"/>
  </si>
  <si>
    <t>う・お４位</t>
    <rPh sb="4" eb="5">
      <t>イ</t>
    </rPh>
    <phoneticPr fontId="9"/>
  </si>
  <si>
    <t>え・か４位</t>
    <rPh sb="4" eb="5">
      <t>イ</t>
    </rPh>
    <phoneticPr fontId="9"/>
  </si>
  <si>
    <t>う・お３位</t>
    <rPh sb="4" eb="5">
      <t>イ</t>
    </rPh>
    <phoneticPr fontId="9"/>
  </si>
  <si>
    <t>え・か３位</t>
    <rPh sb="4" eb="5">
      <t>イ</t>
    </rPh>
    <phoneticPr fontId="9"/>
  </si>
  <si>
    <t>う・お２位</t>
    <rPh sb="4" eb="5">
      <t>イ</t>
    </rPh>
    <phoneticPr fontId="9"/>
  </si>
  <si>
    <t>え・か２位</t>
    <rPh sb="4" eb="5">
      <t>イ</t>
    </rPh>
    <phoneticPr fontId="9"/>
  </si>
  <si>
    <t>う・お１位</t>
    <rPh sb="4" eb="5">
      <t>イ</t>
    </rPh>
    <phoneticPr fontId="9"/>
  </si>
  <si>
    <t>え・か１位</t>
    <rPh sb="4" eb="5">
      <t>イ</t>
    </rPh>
    <phoneticPr fontId="9"/>
  </si>
  <si>
    <t>き/伊勢崎西部公園</t>
    <rPh sb="2" eb="5">
      <t>イセサキ</t>
    </rPh>
    <rPh sb="5" eb="7">
      <t>セイブ</t>
    </rPh>
    <rPh sb="7" eb="9">
      <t>コウエン</t>
    </rPh>
    <phoneticPr fontId="2"/>
  </si>
  <si>
    <t>く/</t>
    <phoneticPr fontId="2"/>
  </si>
  <si>
    <t>け/芳賀東部</t>
    <rPh sb="2" eb="4">
      <t>ハガ</t>
    </rPh>
    <rPh sb="4" eb="6">
      <t>トウブ</t>
    </rPh>
    <phoneticPr fontId="2"/>
  </si>
  <si>
    <t>こ/</t>
    <phoneticPr fontId="2"/>
  </si>
  <si>
    <t>き・け</t>
    <phoneticPr fontId="9"/>
  </si>
  <si>
    <t>く・こ</t>
    <phoneticPr fontId="9"/>
  </si>
  <si>
    <t>き・け４位</t>
    <rPh sb="4" eb="5">
      <t>イ</t>
    </rPh>
    <phoneticPr fontId="9"/>
  </si>
  <si>
    <t>く・こ４位</t>
    <rPh sb="4" eb="5">
      <t>イ</t>
    </rPh>
    <phoneticPr fontId="9"/>
  </si>
  <si>
    <t>き・け３位</t>
    <rPh sb="4" eb="5">
      <t>イ</t>
    </rPh>
    <phoneticPr fontId="9"/>
  </si>
  <si>
    <t>く・こ３位</t>
    <rPh sb="4" eb="5">
      <t>イ</t>
    </rPh>
    <phoneticPr fontId="9"/>
  </si>
  <si>
    <t>き・け２位</t>
    <rPh sb="4" eb="5">
      <t>イ</t>
    </rPh>
    <phoneticPr fontId="9"/>
  </si>
  <si>
    <t>く・こ２位</t>
    <rPh sb="4" eb="5">
      <t>イ</t>
    </rPh>
    <phoneticPr fontId="9"/>
  </si>
  <si>
    <t>き・け１位</t>
    <rPh sb="4" eb="5">
      <t>イ</t>
    </rPh>
    <phoneticPr fontId="9"/>
  </si>
  <si>
    <t>く・こ１位</t>
    <rPh sb="4" eb="5">
      <t>イ</t>
    </rPh>
    <phoneticPr fontId="9"/>
  </si>
  <si>
    <t>伊勢崎西部公園　車両制限　1チームにつき3台まで。乗り合わせでお越しください。</t>
    <rPh sb="0" eb="3">
      <t>イセサキ</t>
    </rPh>
    <rPh sb="3" eb="5">
      <t>セイブ</t>
    </rPh>
    <rPh sb="5" eb="7">
      <t>コウエン</t>
    </rPh>
    <rPh sb="8" eb="10">
      <t>シャリョウ</t>
    </rPh>
    <rPh sb="10" eb="12">
      <t>セイゲン</t>
    </rPh>
    <rPh sb="21" eb="22">
      <t>ダイ</t>
    </rPh>
    <rPh sb="25" eb="26">
      <t>ノ</t>
    </rPh>
    <rPh sb="27" eb="28">
      <t>ア</t>
    </rPh>
    <rPh sb="32" eb="33">
      <t>コ</t>
    </rPh>
    <phoneticPr fontId="9"/>
  </si>
  <si>
    <t>大渡自動車学校北側緑地グラウンド　車両制限　1チームにつき5台まで。乗り合わせにてお越しください。</t>
    <rPh sb="0" eb="2">
      <t>オオワタリ</t>
    </rPh>
    <rPh sb="2" eb="5">
      <t>ジドウシャ</t>
    </rPh>
    <rPh sb="5" eb="7">
      <t>ガッコウ</t>
    </rPh>
    <rPh sb="7" eb="9">
      <t>キタガワ</t>
    </rPh>
    <rPh sb="9" eb="11">
      <t>リョクチ</t>
    </rPh>
    <rPh sb="17" eb="19">
      <t>シャリョウ</t>
    </rPh>
    <rPh sb="19" eb="21">
      <t>セイゲン</t>
    </rPh>
    <rPh sb="30" eb="31">
      <t>ダイ</t>
    </rPh>
    <rPh sb="34" eb="35">
      <t>ノ</t>
    </rPh>
    <rPh sb="36" eb="37">
      <t>ア</t>
    </rPh>
    <rPh sb="42" eb="43">
      <t>コ</t>
    </rPh>
    <phoneticPr fontId="9"/>
  </si>
  <si>
    <t>前橋石関公園　車両制限　1チームにつき５台まで。乗り合わせでお越しください。</t>
    <rPh sb="0" eb="2">
      <t>マエバシ</t>
    </rPh>
    <rPh sb="2" eb="4">
      <t>イシゼキ</t>
    </rPh>
    <rPh sb="4" eb="6">
      <t>コウエン</t>
    </rPh>
    <rPh sb="7" eb="9">
      <t>シャリョウ</t>
    </rPh>
    <rPh sb="9" eb="11">
      <t>セイゲン</t>
    </rPh>
    <rPh sb="20" eb="21">
      <t>ダイ</t>
    </rPh>
    <rPh sb="24" eb="25">
      <t>ノ</t>
    </rPh>
    <rPh sb="26" eb="27">
      <t>ア</t>
    </rPh>
    <rPh sb="31" eb="32">
      <t>コ</t>
    </rPh>
    <phoneticPr fontId="9"/>
  </si>
  <si>
    <t>芳賀東部工業団地桜並木グラウンド　車両制限　1チームにつき５台まで。乗り合わせでお越しください。</t>
    <rPh sb="0" eb="2">
      <t>ハガ</t>
    </rPh>
    <rPh sb="2" eb="4">
      <t>トウブ</t>
    </rPh>
    <rPh sb="4" eb="6">
      <t>コウギョウ</t>
    </rPh>
    <rPh sb="6" eb="8">
      <t>ダンチ</t>
    </rPh>
    <rPh sb="8" eb="9">
      <t>サクラ</t>
    </rPh>
    <rPh sb="9" eb="11">
      <t>ナミキ</t>
    </rPh>
    <rPh sb="17" eb="19">
      <t>シャリョウ</t>
    </rPh>
    <rPh sb="19" eb="21">
      <t>セイゲン</t>
    </rPh>
    <rPh sb="30" eb="31">
      <t>ダイ</t>
    </rPh>
    <rPh sb="34" eb="35">
      <t>ノ</t>
    </rPh>
    <rPh sb="36" eb="37">
      <t>ア</t>
    </rPh>
    <rPh sb="41" eb="42">
      <t>コ</t>
    </rPh>
    <phoneticPr fontId="9"/>
  </si>
  <si>
    <t>表彰式への参加をお願いします。１５：３０～</t>
    <rPh sb="0" eb="2">
      <t>ヒョウショウ</t>
    </rPh>
    <rPh sb="2" eb="3">
      <t>シキ</t>
    </rPh>
    <rPh sb="5" eb="7">
      <t>サンカ</t>
    </rPh>
    <rPh sb="9" eb="10">
      <t>ネガ</t>
    </rPh>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</si>
  <si>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</si>
  <si>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</si>
  <si>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</si>
  <si>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</si>
  <si>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</si>
  <si>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</si>
  <si>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</si>
  <si>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</si>
  <si>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</si>
  <si>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</si>
  <si>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</si>
  <si>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</si>
  <si>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</si>
  <si>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</si>
  <si>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</si>
  <si>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</si>
  <si>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</si>
  <si>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</si>
  <si>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</si>
  <si>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</si>
  <si>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</si>
  <si>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</si>
  <si>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</si>
  <si>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</si>
  <si>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</si>
  <si>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</si>
  <si>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</si>
  <si>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</si>
  <si>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</si>
  <si>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</si>
  <si>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</si>
  <si>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</si>
  <si>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</si>
  <si>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</si>
  <si>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</si>
  <si>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</si>
  <si>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</si>
  <si>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</si>
  <si>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き４位　ｖｓ　く４位</t>
    <rPh sb="2" eb="3">
      <t>イ</t>
    </rPh>
    <rPh sb="9" eb="10">
      <t>イ</t>
    </rPh>
    <phoneticPr fontId="9"/>
  </si>
  <si>
    <t>け４位　ｖｓ　こ４位</t>
    <rPh sb="2" eb="3">
      <t>イ</t>
    </rPh>
    <rPh sb="9" eb="10">
      <t>イ</t>
    </rPh>
    <phoneticPr fontId="9"/>
  </si>
  <si>
    <t>き３位　ｖｓ　く３位</t>
    <rPh sb="2" eb="3">
      <t>イ</t>
    </rPh>
    <rPh sb="9" eb="10">
      <t>イ</t>
    </rPh>
    <phoneticPr fontId="9"/>
  </si>
  <si>
    <t>け3位　ｖｓ　こ3位</t>
    <rPh sb="2" eb="3">
      <t>イ</t>
    </rPh>
    <rPh sb="9" eb="10">
      <t>イ</t>
    </rPh>
    <phoneticPr fontId="9"/>
  </si>
  <si>
    <t>き2位　ｖｓ　く2位</t>
    <rPh sb="2" eb="3">
      <t>イ</t>
    </rPh>
    <rPh sb="9" eb="10">
      <t>イ</t>
    </rPh>
    <phoneticPr fontId="9"/>
  </si>
  <si>
    <t>け2位　ｖｓ　こ2位</t>
    <rPh sb="2" eb="3">
      <t>イ</t>
    </rPh>
    <rPh sb="9" eb="10">
      <t>イ</t>
    </rPh>
    <phoneticPr fontId="9"/>
  </si>
  <si>
    <t>き1位　ｖｓ　く1位</t>
    <rPh sb="2" eb="3">
      <t>イ</t>
    </rPh>
    <rPh sb="9" eb="10">
      <t>イ</t>
    </rPh>
    <phoneticPr fontId="9"/>
  </si>
  <si>
    <t>け1位　ｖｓ　こ1位</t>
    <rPh sb="2" eb="3">
      <t>イ</t>
    </rPh>
    <rPh sb="9" eb="10">
      <t>イ</t>
    </rPh>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</si>
  <si>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</si>
  <si>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</si>
  <si>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</si>
  <si>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</si>
  <si>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</si>
  <si>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</si>
  <si>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</si>
  <si>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</si>
  <si>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</si>
  <si>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</si>
  <si>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</si>
  <si>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</si>
  <si>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</si>
  <si>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</si>
  <si>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</si>
  <si>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</si>
  <si>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う４位　ｖｓ　え４位</t>
    <rPh sb="2" eb="3">
      <t>イ</t>
    </rPh>
    <rPh sb="9" eb="10">
      <t>イ</t>
    </rPh>
    <phoneticPr fontId="9"/>
  </si>
  <si>
    <t>お４位　ｖｓ　か４位</t>
    <rPh sb="2" eb="3">
      <t>イ</t>
    </rPh>
    <rPh sb="9" eb="10">
      <t>イ</t>
    </rPh>
    <phoneticPr fontId="9"/>
  </si>
  <si>
    <t>う３位　ｖｓ　え３位</t>
    <rPh sb="2" eb="3">
      <t>イ</t>
    </rPh>
    <rPh sb="9" eb="10">
      <t>イ</t>
    </rPh>
    <phoneticPr fontId="9"/>
  </si>
  <si>
    <t>お3位　ｖｓ　か3位</t>
    <rPh sb="2" eb="3">
      <t>イ</t>
    </rPh>
    <rPh sb="9" eb="10">
      <t>イ</t>
    </rPh>
    <phoneticPr fontId="9"/>
  </si>
  <si>
    <t>う2位　ｖｓ　え2位</t>
    <rPh sb="2" eb="3">
      <t>イ</t>
    </rPh>
    <rPh sb="9" eb="10">
      <t>イ</t>
    </rPh>
    <phoneticPr fontId="9"/>
  </si>
  <si>
    <t>お2位　ｖｓ　か2位</t>
    <rPh sb="2" eb="3">
      <t>イ</t>
    </rPh>
    <rPh sb="9" eb="10">
      <t>イ</t>
    </rPh>
    <phoneticPr fontId="9"/>
  </si>
  <si>
    <t>う1位　ｖｓ　え1位</t>
    <rPh sb="2" eb="3">
      <t>イ</t>
    </rPh>
    <rPh sb="9" eb="10">
      <t>イ</t>
    </rPh>
    <phoneticPr fontId="9"/>
  </si>
  <si>
    <t>お1位　ｖｓ　か1位</t>
    <rPh sb="2" eb="3">
      <t>イ</t>
    </rPh>
    <rPh sb="9" eb="10">
      <t>イ</t>
    </rPh>
    <phoneticPr fontId="9"/>
  </si>
  <si>
    <t>×</t>
    <phoneticPr fontId="9"/>
  </si>
  <si>
    <t>×</t>
    <phoneticPr fontId="9"/>
  </si>
  <si>
    <t>ブルーボタン</t>
    <phoneticPr fontId="9"/>
  </si>
  <si>
    <t>△</t>
    <phoneticPr fontId="9"/>
  </si>
  <si>
    <t>○</t>
    <phoneticPr fontId="9"/>
  </si>
  <si>
    <t>3-0</t>
    <phoneticPr fontId="9"/>
  </si>
  <si>
    <t>3-6</t>
    <phoneticPr fontId="9"/>
  </si>
  <si>
    <t>1-0</t>
    <phoneticPr fontId="9"/>
  </si>
  <si>
    <t>2-2（PK3-1)</t>
    <phoneticPr fontId="9"/>
  </si>
  <si>
    <t>3-1</t>
    <phoneticPr fontId="9"/>
  </si>
  <si>
    <t>1-2</t>
    <phoneticPr fontId="9"/>
  </si>
  <si>
    <t>3-3（PK4-5)</t>
    <phoneticPr fontId="9"/>
  </si>
  <si>
    <t>0-3</t>
    <phoneticPr fontId="9"/>
  </si>
  <si>
    <t>0-3</t>
    <phoneticPr fontId="9"/>
  </si>
  <si>
    <t>0-1</t>
    <phoneticPr fontId="9"/>
  </si>
  <si>
    <t>0-1</t>
    <phoneticPr fontId="9"/>
  </si>
  <si>
    <t>6-0</t>
    <phoneticPr fontId="9"/>
  </si>
  <si>
    <t>4-3</t>
    <phoneticPr fontId="9"/>
  </si>
  <si>
    <t>10-2</t>
    <phoneticPr fontId="9"/>
  </si>
  <si>
    <t>0-6</t>
    <phoneticPr fontId="9"/>
  </si>
  <si>
    <t>6-0</t>
    <phoneticPr fontId="9"/>
  </si>
  <si>
    <t>3-0</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</si>
</sst>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indexed="9"/>
      <name val="ＭＳ ゴシック"/>
      <family val="3"/>
      <charset val="128"/>
    </font>
    <font>
      <sz val="8"/>
      <color indexed="8"/>
      <name val="ＭＳ ゴシック"/>
      <family val="3"/>
      <charset val="128"/>
    </font>
    <font>
      <sz val="8"/>
      <name val="ＭＳ ゴシック"/>
      <family val="3"/>
      <charset val="128"/>
    </font>
    <font>
      <sz val="8"/>
      <color theme="1"/>
      <name val="ＭＳ ゴシック"/>
      <family val="3"/>
      <charset val="128"/>
    </font>
    <font>
      <sz val="9"/>
      <color theme="1"/>
      <name val="ＭＳ ゴシック"/>
      <family val="3"/>
      <charset val="128"/>
    </font>
    <font>
      <sz val="11"/>
      <color theme="0"/>
      <name val="ＭＳ ゴシック"/>
      <family val="3"/>
      <charset val="128"/>
    </font>
    <font>
      <sz val="6"/>
      <name val="ＭＳ Ｐゴシック"/>
      <family val="2"/>
      <charset val="128"/>
      <scheme val="minor"/>
    </font>
    <font>
      <sz val="12"/>
      <color theme="1"/>
      <name val="ＭＳ ゴシック"/>
      <family val="3"/>
      <charset val="128"/>
    </font>
    <font>
      <sz val="11"/>
      <color theme="1"/>
      <name val="ＭＳ ゴシック"/>
      <family val="3"/>
      <charset val="128"/>
    </font>
    <font>
      <sz val="8"/>
      <color theme="1"/>
      <name val="Calibri"/>
      <family val="2"/>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1" fillId="0" borderId="0" xfId="1">
      <alignment vertical="center"/>
    </xf>
    <xf numFmtId="0" fontId="6" fillId="0" borderId="0" xfId="1" applyFont="1">
      <alignment vertical="center"/>
    </xf>
    <xf numFmtId="0" fontId="6" fillId="3" borderId="1" xfId="1" applyFont="1" applyFill="1" applyBorder="1" applyAlignment="1">
      <alignment horizontal="center" vertical="center"/>
    </xf>
    <xf numFmtId="0" fontId="6" fillId="0" borderId="2" xfId="1" applyFont="1" applyBorder="1">
      <alignment vertical="center"/>
    </xf>
    <xf numFmtId="0" fontId="6" fillId="0" borderId="3" xfId="1" applyFont="1" applyBorder="1">
      <alignment vertical="center"/>
    </xf>
    <xf numFmtId="0" fontId="6" fillId="0" borderId="3" xfId="1" applyFont="1" applyBorder="1" applyAlignment="1">
      <alignment horizontal="center" vertical="center"/>
    </xf>
    <xf numFmtId="0" fontId="6" fillId="0" borderId="4" xfId="1" applyFont="1" applyBorder="1">
      <alignment vertical="center"/>
    </xf>
    <xf numFmtId="0" fontId="6" fillId="0" borderId="1" xfId="1" applyFont="1" applyBorder="1">
      <alignment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4" xfId="1" applyFont="1" applyBorder="1" applyAlignment="1">
      <alignment vertical="center"/>
    </xf>
    <xf numFmtId="0" fontId="7" fillId="0" borderId="3" xfId="1" applyFont="1" applyBorder="1" applyAlignment="1">
      <alignment horizontal="center" vertical="center"/>
    </xf>
    <xf numFmtId="0" fontId="4" fillId="0" borderId="0" xfId="1" applyFont="1">
      <alignment vertical="center"/>
    </xf>
    <xf numFmtId="0" fontId="7" fillId="0" borderId="3" xfId="1" applyFont="1" applyBorder="1" applyAlignment="1">
      <alignment horizontal="center" vertical="center"/>
    </xf>
    <xf numFmtId="0" fontId="6" fillId="3" borderId="1" xfId="1" applyFont="1" applyFill="1" applyBorder="1" applyAlignment="1">
      <alignment horizontal="center" vertical="center"/>
    </xf>
    <xf numFmtId="0" fontId="6" fillId="0" borderId="3" xfId="1" applyFont="1" applyBorder="1" applyAlignment="1">
      <alignment horizontal="center" vertical="center"/>
    </xf>
    <xf numFmtId="0" fontId="4" fillId="3" borderId="1" xfId="1" applyFont="1" applyFill="1" applyBorder="1" applyAlignment="1">
      <alignment horizontal="center" vertical="center"/>
    </xf>
    <xf numFmtId="0" fontId="6" fillId="0" borderId="3" xfId="1" applyFont="1" applyBorder="1" applyAlignment="1">
      <alignment horizontal="center" vertical="center"/>
    </xf>
    <xf numFmtId="0" fontId="6" fillId="3" borderId="1" xfId="1" applyFont="1" applyFill="1" applyBorder="1" applyAlignment="1">
      <alignment horizontal="center" vertical="center"/>
    </xf>
    <xf numFmtId="0" fontId="10" fillId="0" borderId="0" xfId="1" applyFont="1">
      <alignment vertical="center"/>
    </xf>
    <xf numFmtId="0" fontId="7" fillId="0" borderId="3" xfId="1" applyFont="1" applyBorder="1" applyAlignment="1">
      <alignment horizontal="center" vertical="center"/>
    </xf>
    <xf numFmtId="0" fontId="11" fillId="0" borderId="0" xfId="1" applyFont="1" applyFill="1">
      <alignment vertical="center"/>
    </xf>
    <xf numFmtId="0" fontId="12" fillId="0" borderId="1" xfId="0" applyFont="1" applyBorder="1">
      <alignment vertical="center"/>
    </xf>
    <xf numFmtId="0" fontId="7" fillId="0" borderId="3"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vertical="center"/>
    </xf>
    <xf numFmtId="20" fontId="7" fillId="0" borderId="1" xfId="1" applyNumberFormat="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5" fillId="0" borderId="1" xfId="1" applyFont="1" applyBorder="1" applyAlignment="1">
      <alignment horizontal="left" vertical="center" shrinkToFi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1" xfId="1" applyFont="1" applyBorder="1" applyAlignment="1">
      <alignment horizontal="center" vertical="center"/>
    </xf>
    <xf numFmtId="0" fontId="6" fillId="3" borderId="1" xfId="1" applyFont="1" applyFill="1" applyBorder="1" applyAlignment="1">
      <alignment horizontal="left" vertical="center"/>
    </xf>
    <xf numFmtId="0" fontId="6"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0" fillId="0" borderId="1" xfId="0" applyBorder="1" applyAlignment="1">
      <alignment horizontal="center" vertical="center"/>
    </xf>
    <xf numFmtId="20"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3" xfId="1" applyFont="1" applyBorder="1" applyAlignment="1">
      <alignment horizontal="center" vertical="center"/>
    </xf>
    <xf numFmtId="49" fontId="0" fillId="0" borderId="11" xfId="0" applyNumberFormat="1" applyBorder="1" applyAlignment="1">
      <alignment horizontal="center" vertical="center"/>
    </xf>
    <xf numFmtId="49" fontId="0" fillId="0" borderId="0" xfId="0" applyNumberFormat="1" applyAlignment="1">
      <alignment horizontal="center" vertical="center"/>
    </xf>
    <xf numFmtId="49" fontId="0" fillId="0" borderId="12" xfId="0" applyNumberForma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topLeftCell="A4" zoomScaleNormal="100" workbookViewId="0">
      <selection activeCell="B13" sqref="B13:E13"/>
    </sheetView>
  </sheetViews>
  <sheetFormatPr defaultColWidth="3.88671875" defaultRowHeight="22.2" customHeight="1" x14ac:dyDescent="0.2"/>
  <cols>
    <col min="1" max="1" width="8.88671875" customWidth="1"/>
  </cols>
  <sheetData>
    <row r="1" spans="1:35" ht="22.2" customHeight="1" x14ac:dyDescent="0.2">
      <c r="A1" s="49" t="s">
        <v>50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5" ht="22.2"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5" ht="22.2" customHeight="1" x14ac:dyDescent="0.2">
      <c r="A3" s="2"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5" ht="22.2" customHeight="1" x14ac:dyDescent="0.2">
      <c r="A4" s="13" t="s">
        <v>84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5" ht="22.2" customHeight="1" x14ac:dyDescent="0.2">
      <c r="A5" s="13"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5" ht="22.2" customHeight="1" x14ac:dyDescent="0.2">
      <c r="A6" s="2" t="s">
        <v>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5" ht="22.2" customHeight="1" x14ac:dyDescent="0.2">
      <c r="A7" s="22" t="s">
        <v>149</v>
      </c>
    </row>
    <row r="8" spans="1:35" ht="22.2" customHeight="1" x14ac:dyDescent="0.2">
      <c r="A8" s="47" t="s">
        <v>89</v>
      </c>
      <c r="B8" s="47"/>
      <c r="C8" s="47"/>
      <c r="D8" s="47"/>
      <c r="E8" s="47"/>
      <c r="F8" s="48" t="s">
        <v>3</v>
      </c>
      <c r="G8" s="48"/>
      <c r="H8" s="48"/>
      <c r="I8" s="48"/>
      <c r="J8" s="48" t="s">
        <v>4</v>
      </c>
      <c r="K8" s="48"/>
      <c r="L8" s="48"/>
      <c r="M8" s="48"/>
      <c r="N8" s="48" t="s">
        <v>5</v>
      </c>
      <c r="O8" s="48"/>
      <c r="P8" s="48"/>
      <c r="Q8" s="48"/>
      <c r="R8" s="48" t="s">
        <v>6</v>
      </c>
      <c r="S8" s="48"/>
      <c r="T8" s="48"/>
      <c r="U8" s="48"/>
      <c r="V8" s="48" t="s">
        <v>44</v>
      </c>
      <c r="W8" s="48"/>
      <c r="X8" s="48"/>
      <c r="Y8" s="48"/>
      <c r="Z8" s="3" t="s">
        <v>7</v>
      </c>
      <c r="AA8" s="3" t="s">
        <v>8</v>
      </c>
      <c r="AB8" s="3" t="s">
        <v>9</v>
      </c>
      <c r="AC8" s="3" t="s">
        <v>10</v>
      </c>
      <c r="AD8" s="3" t="s">
        <v>11</v>
      </c>
      <c r="AE8" s="3" t="s">
        <v>12</v>
      </c>
      <c r="AF8" s="3" t="s">
        <v>13</v>
      </c>
      <c r="AG8" s="3" t="s">
        <v>14</v>
      </c>
      <c r="AI8" s="2"/>
    </row>
    <row r="9" spans="1:35" ht="22.2" customHeight="1" x14ac:dyDescent="0.2">
      <c r="A9" s="3" t="s">
        <v>3</v>
      </c>
      <c r="B9" s="42" t="s">
        <v>58</v>
      </c>
      <c r="C9" s="42"/>
      <c r="D9" s="42"/>
      <c r="E9" s="42"/>
      <c r="F9" s="43"/>
      <c r="G9" s="44"/>
      <c r="H9" s="44"/>
      <c r="I9" s="45"/>
      <c r="J9" s="4" t="s">
        <v>161</v>
      </c>
      <c r="K9" s="5">
        <v>0</v>
      </c>
      <c r="L9" s="6" t="s">
        <v>15</v>
      </c>
      <c r="M9" s="7">
        <v>6</v>
      </c>
      <c r="N9" s="4" t="s">
        <v>157</v>
      </c>
      <c r="O9" s="5">
        <v>7</v>
      </c>
      <c r="P9" s="6" t="s">
        <v>15</v>
      </c>
      <c r="Q9" s="7">
        <v>0</v>
      </c>
      <c r="R9" s="4" t="s">
        <v>174</v>
      </c>
      <c r="S9" s="5">
        <v>3</v>
      </c>
      <c r="T9" s="6" t="s">
        <v>15</v>
      </c>
      <c r="U9" s="7">
        <v>0</v>
      </c>
      <c r="V9" s="4" t="s">
        <v>153</v>
      </c>
      <c r="W9" s="5">
        <v>2</v>
      </c>
      <c r="X9" s="6" t="s">
        <v>15</v>
      </c>
      <c r="Y9" s="7">
        <v>1</v>
      </c>
      <c r="Z9" s="23">
        <f t="shared" ref="Z9" si="0">SUM(AA9*3+AB9)</f>
        <v>9</v>
      </c>
      <c r="AA9" s="23">
        <f t="shared" ref="AA9" si="1">COUNTIF(F9:Y9,"○")</f>
        <v>3</v>
      </c>
      <c r="AB9" s="23">
        <f t="shared" ref="AB9" si="2">COUNTIF(F9:Y9,"△")</f>
        <v>0</v>
      </c>
      <c r="AC9" s="23">
        <f t="shared" ref="AC9" si="3">COUNTIF(F9:Y9,"×")</f>
        <v>1</v>
      </c>
      <c r="AD9" s="23">
        <f>SUM(G9+K9+O9+S9+W9)</f>
        <v>12</v>
      </c>
      <c r="AE9" s="23">
        <f>SUM(I9+M9+Q9+U9+Y9)</f>
        <v>7</v>
      </c>
      <c r="AF9" s="23">
        <f t="shared" ref="AF9" si="4">AD9-AE9</f>
        <v>5</v>
      </c>
      <c r="AG9" s="8">
        <v>2</v>
      </c>
      <c r="AI9" s="2"/>
    </row>
    <row r="10" spans="1:35" ht="22.2" customHeight="1" x14ac:dyDescent="0.2">
      <c r="A10" s="3" t="s">
        <v>4</v>
      </c>
      <c r="B10" s="42" t="s">
        <v>90</v>
      </c>
      <c r="C10" s="42"/>
      <c r="D10" s="42"/>
      <c r="E10" s="42"/>
      <c r="F10" s="4" t="s">
        <v>153</v>
      </c>
      <c r="G10" s="5">
        <v>6</v>
      </c>
      <c r="H10" s="6" t="s">
        <v>15</v>
      </c>
      <c r="I10" s="7">
        <v>0</v>
      </c>
      <c r="J10" s="43"/>
      <c r="K10" s="44"/>
      <c r="L10" s="44"/>
      <c r="M10" s="45"/>
      <c r="N10" s="4" t="s">
        <v>153</v>
      </c>
      <c r="O10" s="5">
        <v>13</v>
      </c>
      <c r="P10" s="6" t="s">
        <v>15</v>
      </c>
      <c r="Q10" s="7">
        <v>0</v>
      </c>
      <c r="R10" s="4" t="s">
        <v>153</v>
      </c>
      <c r="S10" s="5">
        <v>15</v>
      </c>
      <c r="T10" s="6" t="s">
        <v>15</v>
      </c>
      <c r="U10" s="7">
        <v>0</v>
      </c>
      <c r="V10" s="4" t="s">
        <v>157</v>
      </c>
      <c r="W10" s="5">
        <v>17</v>
      </c>
      <c r="X10" s="6" t="s">
        <v>15</v>
      </c>
      <c r="Y10" s="7">
        <v>0</v>
      </c>
      <c r="Z10" s="23">
        <f t="shared" ref="Z10:Z13" si="5">SUM(AA10*3+AB10)</f>
        <v>12</v>
      </c>
      <c r="AA10" s="23">
        <f t="shared" ref="AA10:AA13" si="6">COUNTIF(F10:Y10,"○")</f>
        <v>4</v>
      </c>
      <c r="AB10" s="23">
        <f t="shared" ref="AB10:AB13" si="7">COUNTIF(F10:Y10,"△")</f>
        <v>0</v>
      </c>
      <c r="AC10" s="23">
        <f t="shared" ref="AC10:AC13" si="8">COUNTIF(F10:Y10,"×")</f>
        <v>0</v>
      </c>
      <c r="AD10" s="23">
        <f>SUM(G10+K10+O10+S10+W10)</f>
        <v>51</v>
      </c>
      <c r="AE10" s="23">
        <f>SUM(I10+M10+Q10+U10+Y10)</f>
        <v>0</v>
      </c>
      <c r="AF10" s="23">
        <f t="shared" ref="AF10:AF13" si="9">AD10-AE10</f>
        <v>51</v>
      </c>
      <c r="AG10" s="8">
        <v>1</v>
      </c>
      <c r="AI10" s="1"/>
    </row>
    <row r="11" spans="1:35" ht="22.2" customHeight="1" x14ac:dyDescent="0.2">
      <c r="A11" s="3" t="s">
        <v>5</v>
      </c>
      <c r="B11" s="42" t="s">
        <v>59</v>
      </c>
      <c r="C11" s="42"/>
      <c r="D11" s="42"/>
      <c r="E11" s="42"/>
      <c r="F11" s="4" t="s">
        <v>156</v>
      </c>
      <c r="G11" s="5">
        <v>0</v>
      </c>
      <c r="H11" s="6" t="s">
        <v>15</v>
      </c>
      <c r="I11" s="7">
        <v>7</v>
      </c>
      <c r="J11" s="4" t="s">
        <v>156</v>
      </c>
      <c r="K11" s="5">
        <v>0</v>
      </c>
      <c r="L11" s="6" t="s">
        <v>15</v>
      </c>
      <c r="M11" s="7">
        <v>13</v>
      </c>
      <c r="N11" s="43"/>
      <c r="O11" s="44"/>
      <c r="P11" s="44"/>
      <c r="Q11" s="45"/>
      <c r="R11" s="9" t="s">
        <v>160</v>
      </c>
      <c r="S11" s="10">
        <v>0</v>
      </c>
      <c r="T11" s="6" t="s">
        <v>15</v>
      </c>
      <c r="U11" s="11">
        <v>5</v>
      </c>
      <c r="V11" s="9" t="s">
        <v>175</v>
      </c>
      <c r="W11" s="10">
        <v>0</v>
      </c>
      <c r="X11" s="6" t="s">
        <v>15</v>
      </c>
      <c r="Y11" s="11">
        <v>7</v>
      </c>
      <c r="Z11" s="23">
        <f t="shared" si="5"/>
        <v>0</v>
      </c>
      <c r="AA11" s="23">
        <f t="shared" si="6"/>
        <v>0</v>
      </c>
      <c r="AB11" s="23">
        <f t="shared" si="7"/>
        <v>0</v>
      </c>
      <c r="AC11" s="23">
        <f t="shared" si="8"/>
        <v>4</v>
      </c>
      <c r="AD11" s="23">
        <f>SUM(G11+K11+O11+S11+W11)</f>
        <v>0</v>
      </c>
      <c r="AE11" s="23">
        <f>SUM(I11+M11+Q11+U11+Y11)</f>
        <v>32</v>
      </c>
      <c r="AF11" s="23">
        <f t="shared" si="9"/>
        <v>-32</v>
      </c>
      <c r="AG11" s="8">
        <v>5</v>
      </c>
      <c r="AI11" s="1"/>
    </row>
    <row r="12" spans="1:35" ht="22.2" customHeight="1" x14ac:dyDescent="0.2">
      <c r="A12" s="17" t="s">
        <v>34</v>
      </c>
      <c r="B12" s="42" t="s">
        <v>60</v>
      </c>
      <c r="C12" s="42"/>
      <c r="D12" s="42"/>
      <c r="E12" s="42"/>
      <c r="F12" s="4" t="s">
        <v>156</v>
      </c>
      <c r="G12" s="5">
        <v>0</v>
      </c>
      <c r="H12" s="6" t="s">
        <v>15</v>
      </c>
      <c r="I12" s="7">
        <v>3</v>
      </c>
      <c r="J12" s="4" t="s">
        <v>161</v>
      </c>
      <c r="K12" s="5">
        <v>0</v>
      </c>
      <c r="L12" s="6" t="s">
        <v>15</v>
      </c>
      <c r="M12" s="7">
        <v>15</v>
      </c>
      <c r="N12" s="4" t="s">
        <v>153</v>
      </c>
      <c r="O12" s="5">
        <v>5</v>
      </c>
      <c r="P12" s="6" t="s">
        <v>15</v>
      </c>
      <c r="Q12" s="7">
        <v>0</v>
      </c>
      <c r="R12" s="43"/>
      <c r="S12" s="44"/>
      <c r="T12" s="44"/>
      <c r="U12" s="45"/>
      <c r="V12" s="9" t="s">
        <v>156</v>
      </c>
      <c r="W12" s="10">
        <v>3</v>
      </c>
      <c r="X12" s="6" t="s">
        <v>15</v>
      </c>
      <c r="Y12" s="11">
        <v>4</v>
      </c>
      <c r="Z12" s="23">
        <f t="shared" si="5"/>
        <v>3</v>
      </c>
      <c r="AA12" s="23">
        <f t="shared" si="6"/>
        <v>1</v>
      </c>
      <c r="AB12" s="23">
        <f t="shared" si="7"/>
        <v>0</v>
      </c>
      <c r="AC12" s="23">
        <f t="shared" si="8"/>
        <v>3</v>
      </c>
      <c r="AD12" s="23">
        <f>SUM(G12+K12+O12+S12+W12)</f>
        <v>8</v>
      </c>
      <c r="AE12" s="23">
        <f>SUM(I12+M12+Q12+U12+Y12)</f>
        <v>22</v>
      </c>
      <c r="AF12" s="23">
        <f t="shared" si="9"/>
        <v>-14</v>
      </c>
      <c r="AG12" s="8">
        <v>4</v>
      </c>
      <c r="AI12" s="1"/>
    </row>
    <row r="13" spans="1:35" ht="22.2" customHeight="1" x14ac:dyDescent="0.2">
      <c r="A13" s="17" t="s">
        <v>44</v>
      </c>
      <c r="B13" s="42" t="s">
        <v>61</v>
      </c>
      <c r="C13" s="42"/>
      <c r="D13" s="42"/>
      <c r="E13" s="42"/>
      <c r="F13" s="4" t="s">
        <v>156</v>
      </c>
      <c r="G13" s="5">
        <v>1</v>
      </c>
      <c r="H13" s="6" t="s">
        <v>15</v>
      </c>
      <c r="I13" s="7">
        <v>2</v>
      </c>
      <c r="J13" s="4" t="s">
        <v>161</v>
      </c>
      <c r="K13" s="5">
        <v>0</v>
      </c>
      <c r="L13" s="6" t="s">
        <v>15</v>
      </c>
      <c r="M13" s="7">
        <v>17</v>
      </c>
      <c r="N13" s="4" t="s">
        <v>153</v>
      </c>
      <c r="O13" s="5">
        <v>7</v>
      </c>
      <c r="P13" s="6" t="s">
        <v>15</v>
      </c>
      <c r="Q13" s="7">
        <v>0</v>
      </c>
      <c r="R13" s="9" t="s">
        <v>153</v>
      </c>
      <c r="S13" s="10">
        <v>4</v>
      </c>
      <c r="T13" s="6" t="s">
        <v>15</v>
      </c>
      <c r="U13" s="11">
        <v>3</v>
      </c>
      <c r="V13" s="43"/>
      <c r="W13" s="44"/>
      <c r="X13" s="44"/>
      <c r="Y13" s="45"/>
      <c r="Z13" s="23">
        <f t="shared" si="5"/>
        <v>6</v>
      </c>
      <c r="AA13" s="23">
        <f t="shared" si="6"/>
        <v>2</v>
      </c>
      <c r="AB13" s="23">
        <f t="shared" si="7"/>
        <v>0</v>
      </c>
      <c r="AC13" s="23">
        <f t="shared" si="8"/>
        <v>2</v>
      </c>
      <c r="AD13" s="23">
        <f>SUM(G13+K13+O13+S13+W13)</f>
        <v>12</v>
      </c>
      <c r="AE13" s="23">
        <f>SUM(I13+M13+Q13+U13+Y13)</f>
        <v>22</v>
      </c>
      <c r="AF13" s="23">
        <f t="shared" si="9"/>
        <v>-10</v>
      </c>
      <c r="AG13" s="8">
        <v>3</v>
      </c>
      <c r="AI13" s="1"/>
    </row>
    <row r="14" spans="1:35" ht="22.2"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5" ht="22.2" customHeight="1" x14ac:dyDescent="0.2">
      <c r="A15" s="47" t="s">
        <v>48</v>
      </c>
      <c r="B15" s="47"/>
      <c r="C15" s="47"/>
      <c r="D15" s="47"/>
      <c r="E15" s="47"/>
      <c r="F15" s="48" t="s">
        <v>3</v>
      </c>
      <c r="G15" s="48"/>
      <c r="H15" s="48"/>
      <c r="I15" s="48"/>
      <c r="J15" s="48" t="s">
        <v>4</v>
      </c>
      <c r="K15" s="48"/>
      <c r="L15" s="48"/>
      <c r="M15" s="48"/>
      <c r="N15" s="48" t="s">
        <v>5</v>
      </c>
      <c r="O15" s="48"/>
      <c r="P15" s="48"/>
      <c r="Q15" s="48"/>
      <c r="R15" s="48" t="s">
        <v>6</v>
      </c>
      <c r="S15" s="48"/>
      <c r="T15" s="48"/>
      <c r="U15" s="48"/>
      <c r="V15" s="48" t="s">
        <v>44</v>
      </c>
      <c r="W15" s="48"/>
      <c r="X15" s="48"/>
      <c r="Y15" s="48"/>
      <c r="Z15" s="3" t="s">
        <v>7</v>
      </c>
      <c r="AA15" s="3" t="s">
        <v>8</v>
      </c>
      <c r="AB15" s="3" t="s">
        <v>9</v>
      </c>
      <c r="AC15" s="3" t="s">
        <v>10</v>
      </c>
      <c r="AD15" s="3" t="s">
        <v>11</v>
      </c>
      <c r="AE15" s="3" t="s">
        <v>12</v>
      </c>
      <c r="AF15" s="3" t="s">
        <v>13</v>
      </c>
      <c r="AG15" s="3" t="s">
        <v>14</v>
      </c>
      <c r="AI15" s="2"/>
    </row>
    <row r="16" spans="1:35" ht="22.2" customHeight="1" x14ac:dyDescent="0.2">
      <c r="A16" s="3" t="s">
        <v>3</v>
      </c>
      <c r="B16" s="42" t="s">
        <v>91</v>
      </c>
      <c r="C16" s="42"/>
      <c r="D16" s="42"/>
      <c r="E16" s="42"/>
      <c r="F16" s="43"/>
      <c r="G16" s="44"/>
      <c r="H16" s="44"/>
      <c r="I16" s="45"/>
      <c r="J16" s="4" t="s">
        <v>161</v>
      </c>
      <c r="K16" s="5">
        <v>0</v>
      </c>
      <c r="L16" s="6" t="s">
        <v>15</v>
      </c>
      <c r="M16" s="7">
        <v>8</v>
      </c>
      <c r="N16" s="4" t="s">
        <v>177</v>
      </c>
      <c r="O16" s="5">
        <v>2</v>
      </c>
      <c r="P16" s="6" t="s">
        <v>15</v>
      </c>
      <c r="Q16" s="7">
        <v>1</v>
      </c>
      <c r="R16" s="4" t="s">
        <v>156</v>
      </c>
      <c r="S16" s="5">
        <v>2</v>
      </c>
      <c r="T16" s="6" t="s">
        <v>15</v>
      </c>
      <c r="U16" s="7">
        <v>5</v>
      </c>
      <c r="V16" s="4" t="s">
        <v>153</v>
      </c>
      <c r="W16" s="5">
        <v>3</v>
      </c>
      <c r="X16" s="6" t="s">
        <v>15</v>
      </c>
      <c r="Y16" s="7">
        <v>0</v>
      </c>
      <c r="Z16" s="23">
        <f t="shared" ref="Z16" si="10">SUM(AA16*3+AB16)</f>
        <v>6</v>
      </c>
      <c r="AA16" s="23">
        <f t="shared" ref="AA16" si="11">COUNTIF(F16:Y16,"○")</f>
        <v>2</v>
      </c>
      <c r="AB16" s="23">
        <f t="shared" ref="AB16" si="12">COUNTIF(F16:Y16,"△")</f>
        <v>0</v>
      </c>
      <c r="AC16" s="23">
        <f t="shared" ref="AC16" si="13">COUNTIF(F16:Y16,"×")</f>
        <v>2</v>
      </c>
      <c r="AD16" s="23">
        <f t="shared" ref="AD16:AD20" si="14">SUM(G16+K16+O16+S16+W16)</f>
        <v>7</v>
      </c>
      <c r="AE16" s="23">
        <f t="shared" ref="AE16:AE20" si="15">SUM(I16+M16+Q16+U16+Y16)</f>
        <v>14</v>
      </c>
      <c r="AF16" s="23">
        <f t="shared" ref="AF16" si="16">AD16-AE16</f>
        <v>-7</v>
      </c>
      <c r="AG16" s="8">
        <v>3</v>
      </c>
      <c r="AI16" s="2"/>
    </row>
    <row r="17" spans="1:35" ht="22.2" customHeight="1" x14ac:dyDescent="0.2">
      <c r="A17" s="3" t="s">
        <v>4</v>
      </c>
      <c r="B17" s="42" t="s">
        <v>62</v>
      </c>
      <c r="C17" s="42"/>
      <c r="D17" s="42"/>
      <c r="E17" s="42"/>
      <c r="F17" s="4" t="s">
        <v>157</v>
      </c>
      <c r="G17" s="5">
        <v>8</v>
      </c>
      <c r="H17" s="6" t="s">
        <v>15</v>
      </c>
      <c r="I17" s="7">
        <v>0</v>
      </c>
      <c r="J17" s="43"/>
      <c r="K17" s="44"/>
      <c r="L17" s="44"/>
      <c r="M17" s="45"/>
      <c r="N17" s="4" t="s">
        <v>155</v>
      </c>
      <c r="O17" s="5">
        <v>1</v>
      </c>
      <c r="P17" s="6" t="s">
        <v>15</v>
      </c>
      <c r="Q17" s="7">
        <v>0</v>
      </c>
      <c r="R17" s="4" t="s">
        <v>161</v>
      </c>
      <c r="S17" s="5">
        <v>1</v>
      </c>
      <c r="T17" s="6" t="s">
        <v>15</v>
      </c>
      <c r="U17" s="7">
        <v>2</v>
      </c>
      <c r="V17" s="4" t="s">
        <v>153</v>
      </c>
      <c r="W17" s="5">
        <v>4</v>
      </c>
      <c r="X17" s="6" t="s">
        <v>15</v>
      </c>
      <c r="Y17" s="7">
        <v>1</v>
      </c>
      <c r="Z17" s="23">
        <f t="shared" ref="Z17:Z20" si="17">SUM(AA17*3+AB17)</f>
        <v>9</v>
      </c>
      <c r="AA17" s="23">
        <f t="shared" ref="AA17:AA20" si="18">COUNTIF(F17:Y17,"○")</f>
        <v>3</v>
      </c>
      <c r="AB17" s="23">
        <f t="shared" ref="AB17:AB20" si="19">COUNTIF(F17:Y17,"△")</f>
        <v>0</v>
      </c>
      <c r="AC17" s="23">
        <f t="shared" ref="AC17:AC20" si="20">COUNTIF(F17:Y17,"×")</f>
        <v>1</v>
      </c>
      <c r="AD17" s="23">
        <f t="shared" si="14"/>
        <v>14</v>
      </c>
      <c r="AE17" s="23">
        <f t="shared" si="15"/>
        <v>3</v>
      </c>
      <c r="AF17" s="23">
        <f t="shared" ref="AF17:AF20" si="21">AD17-AE17</f>
        <v>11</v>
      </c>
      <c r="AG17" s="8">
        <v>2</v>
      </c>
      <c r="AI17" s="1"/>
    </row>
    <row r="18" spans="1:35" ht="22.2" customHeight="1" x14ac:dyDescent="0.2">
      <c r="A18" s="3" t="s">
        <v>5</v>
      </c>
      <c r="B18" s="42" t="s">
        <v>92</v>
      </c>
      <c r="C18" s="42"/>
      <c r="D18" s="42"/>
      <c r="E18" s="42"/>
      <c r="F18" s="4" t="s">
        <v>163</v>
      </c>
      <c r="G18" s="5">
        <v>1</v>
      </c>
      <c r="H18" s="6" t="s">
        <v>15</v>
      </c>
      <c r="I18" s="7">
        <v>2</v>
      </c>
      <c r="J18" s="4" t="s">
        <v>156</v>
      </c>
      <c r="K18" s="5">
        <v>0</v>
      </c>
      <c r="L18" s="6" t="s">
        <v>15</v>
      </c>
      <c r="M18" s="7">
        <v>1</v>
      </c>
      <c r="N18" s="43"/>
      <c r="O18" s="44"/>
      <c r="P18" s="44"/>
      <c r="Q18" s="45"/>
      <c r="R18" s="9" t="s">
        <v>156</v>
      </c>
      <c r="S18" s="10">
        <v>0</v>
      </c>
      <c r="T18" s="6" t="s">
        <v>15</v>
      </c>
      <c r="U18" s="11">
        <v>3</v>
      </c>
      <c r="V18" s="9" t="s">
        <v>153</v>
      </c>
      <c r="W18" s="10">
        <v>7</v>
      </c>
      <c r="X18" s="6" t="s">
        <v>15</v>
      </c>
      <c r="Y18" s="11">
        <v>2</v>
      </c>
      <c r="Z18" s="23">
        <f t="shared" si="17"/>
        <v>3</v>
      </c>
      <c r="AA18" s="23">
        <f t="shared" si="18"/>
        <v>1</v>
      </c>
      <c r="AB18" s="23">
        <f t="shared" si="19"/>
        <v>0</v>
      </c>
      <c r="AC18" s="23">
        <f t="shared" si="20"/>
        <v>3</v>
      </c>
      <c r="AD18" s="23">
        <f t="shared" si="14"/>
        <v>8</v>
      </c>
      <c r="AE18" s="23">
        <f t="shared" si="15"/>
        <v>8</v>
      </c>
      <c r="AF18" s="23">
        <f t="shared" si="21"/>
        <v>0</v>
      </c>
      <c r="AG18" s="8">
        <v>4</v>
      </c>
      <c r="AI18" s="1"/>
    </row>
    <row r="19" spans="1:35" ht="22.2" customHeight="1" x14ac:dyDescent="0.2">
      <c r="A19" s="17" t="s">
        <v>34</v>
      </c>
      <c r="B19" s="42" t="s">
        <v>93</v>
      </c>
      <c r="C19" s="42"/>
      <c r="D19" s="42"/>
      <c r="E19" s="42"/>
      <c r="F19" s="4" t="s">
        <v>153</v>
      </c>
      <c r="G19" s="5">
        <v>5</v>
      </c>
      <c r="H19" s="6" t="s">
        <v>15</v>
      </c>
      <c r="I19" s="7">
        <v>2</v>
      </c>
      <c r="J19" s="4" t="s">
        <v>157</v>
      </c>
      <c r="K19" s="5">
        <v>2</v>
      </c>
      <c r="L19" s="6" t="s">
        <v>15</v>
      </c>
      <c r="M19" s="7">
        <v>1</v>
      </c>
      <c r="N19" s="4" t="s">
        <v>155</v>
      </c>
      <c r="O19" s="5">
        <v>3</v>
      </c>
      <c r="P19" s="6" t="s">
        <v>15</v>
      </c>
      <c r="Q19" s="7">
        <v>0</v>
      </c>
      <c r="R19" s="43"/>
      <c r="S19" s="44"/>
      <c r="T19" s="44"/>
      <c r="U19" s="45"/>
      <c r="V19" s="9" t="s">
        <v>153</v>
      </c>
      <c r="W19" s="10">
        <v>7</v>
      </c>
      <c r="X19" s="6" t="s">
        <v>15</v>
      </c>
      <c r="Y19" s="11">
        <v>0</v>
      </c>
      <c r="Z19" s="23">
        <f t="shared" si="17"/>
        <v>12</v>
      </c>
      <c r="AA19" s="23">
        <f t="shared" si="18"/>
        <v>4</v>
      </c>
      <c r="AB19" s="23">
        <f t="shared" si="19"/>
        <v>0</v>
      </c>
      <c r="AC19" s="23">
        <f t="shared" si="20"/>
        <v>0</v>
      </c>
      <c r="AD19" s="23">
        <f t="shared" si="14"/>
        <v>17</v>
      </c>
      <c r="AE19" s="23">
        <f t="shared" si="15"/>
        <v>3</v>
      </c>
      <c r="AF19" s="23">
        <f t="shared" si="21"/>
        <v>14</v>
      </c>
      <c r="AG19" s="8">
        <v>1</v>
      </c>
      <c r="AI19" s="1"/>
    </row>
    <row r="20" spans="1:35" ht="22.2" customHeight="1" x14ac:dyDescent="0.2">
      <c r="A20" s="17" t="s">
        <v>44</v>
      </c>
      <c r="B20" s="42" t="s">
        <v>63</v>
      </c>
      <c r="C20" s="42"/>
      <c r="D20" s="42"/>
      <c r="E20" s="42"/>
      <c r="F20" s="4" t="s">
        <v>156</v>
      </c>
      <c r="G20" s="5">
        <v>0</v>
      </c>
      <c r="H20" s="6" t="s">
        <v>15</v>
      </c>
      <c r="I20" s="7">
        <v>3</v>
      </c>
      <c r="J20" s="4" t="s">
        <v>161</v>
      </c>
      <c r="K20" s="5">
        <v>1</v>
      </c>
      <c r="L20" s="6" t="s">
        <v>15</v>
      </c>
      <c r="M20" s="7">
        <v>4</v>
      </c>
      <c r="N20" s="4" t="s">
        <v>163</v>
      </c>
      <c r="O20" s="5">
        <v>2</v>
      </c>
      <c r="P20" s="6" t="s">
        <v>15</v>
      </c>
      <c r="Q20" s="7">
        <v>7</v>
      </c>
      <c r="R20" s="9" t="s">
        <v>156</v>
      </c>
      <c r="S20" s="10">
        <v>0</v>
      </c>
      <c r="T20" s="6" t="s">
        <v>15</v>
      </c>
      <c r="U20" s="11">
        <v>7</v>
      </c>
      <c r="V20" s="43"/>
      <c r="W20" s="44"/>
      <c r="X20" s="44"/>
      <c r="Y20" s="45"/>
      <c r="Z20" s="23">
        <f t="shared" si="17"/>
        <v>0</v>
      </c>
      <c r="AA20" s="23">
        <f t="shared" si="18"/>
        <v>0</v>
      </c>
      <c r="AB20" s="23">
        <f t="shared" si="19"/>
        <v>0</v>
      </c>
      <c r="AC20" s="23">
        <f t="shared" si="20"/>
        <v>4</v>
      </c>
      <c r="AD20" s="23">
        <f t="shared" si="14"/>
        <v>3</v>
      </c>
      <c r="AE20" s="23">
        <f t="shared" si="15"/>
        <v>21</v>
      </c>
      <c r="AF20" s="23">
        <f t="shared" si="21"/>
        <v>-18</v>
      </c>
      <c r="AG20" s="8">
        <v>5</v>
      </c>
      <c r="AI20" s="1"/>
    </row>
    <row r="22" spans="1:35" ht="22.2" customHeight="1" x14ac:dyDescent="0.2">
      <c r="A22" t="s">
        <v>148</v>
      </c>
    </row>
    <row r="23" spans="1:35" ht="22.2" customHeight="1" x14ac:dyDescent="0.2">
      <c r="A23" s="47" t="s">
        <v>57</v>
      </c>
      <c r="B23" s="47"/>
      <c r="C23" s="47"/>
      <c r="D23" s="47"/>
      <c r="E23" s="47"/>
      <c r="F23" s="48" t="s">
        <v>3</v>
      </c>
      <c r="G23" s="48"/>
      <c r="H23" s="48"/>
      <c r="I23" s="48"/>
      <c r="J23" s="48" t="s">
        <v>4</v>
      </c>
      <c r="K23" s="48"/>
      <c r="L23" s="48"/>
      <c r="M23" s="48"/>
      <c r="N23" s="48" t="s">
        <v>5</v>
      </c>
      <c r="O23" s="48"/>
      <c r="P23" s="48"/>
      <c r="Q23" s="48"/>
      <c r="R23" s="48" t="s">
        <v>6</v>
      </c>
      <c r="S23" s="48"/>
      <c r="T23" s="48"/>
      <c r="U23" s="48"/>
      <c r="V23" s="48" t="s">
        <v>44</v>
      </c>
      <c r="W23" s="48"/>
      <c r="X23" s="48"/>
      <c r="Y23" s="48"/>
      <c r="Z23" s="3" t="s">
        <v>7</v>
      </c>
      <c r="AA23" s="3" t="s">
        <v>8</v>
      </c>
      <c r="AB23" s="3" t="s">
        <v>9</v>
      </c>
      <c r="AC23" s="3" t="s">
        <v>10</v>
      </c>
      <c r="AD23" s="3" t="s">
        <v>11</v>
      </c>
      <c r="AE23" s="3" t="s">
        <v>12</v>
      </c>
      <c r="AF23" s="3" t="s">
        <v>13</v>
      </c>
      <c r="AG23" s="3" t="s">
        <v>14</v>
      </c>
      <c r="AI23" s="2"/>
    </row>
    <row r="24" spans="1:35" ht="22.2" customHeight="1" x14ac:dyDescent="0.2">
      <c r="A24" s="3" t="s">
        <v>3</v>
      </c>
      <c r="B24" s="42" t="s">
        <v>94</v>
      </c>
      <c r="C24" s="42"/>
      <c r="D24" s="42"/>
      <c r="E24" s="42"/>
      <c r="F24" s="43"/>
      <c r="G24" s="44"/>
      <c r="H24" s="44"/>
      <c r="I24" s="45"/>
      <c r="J24" s="4" t="s">
        <v>153</v>
      </c>
      <c r="K24" s="5">
        <v>4</v>
      </c>
      <c r="L24" s="6" t="s">
        <v>15</v>
      </c>
      <c r="M24" s="7">
        <v>0</v>
      </c>
      <c r="N24" s="4" t="s">
        <v>179</v>
      </c>
      <c r="O24" s="5">
        <v>9</v>
      </c>
      <c r="P24" s="6" t="s">
        <v>15</v>
      </c>
      <c r="Q24" s="7">
        <v>0</v>
      </c>
      <c r="R24" s="4" t="s">
        <v>153</v>
      </c>
      <c r="S24" s="5">
        <v>11</v>
      </c>
      <c r="T24" s="6" t="s">
        <v>15</v>
      </c>
      <c r="U24" s="7">
        <v>1</v>
      </c>
      <c r="V24" s="4" t="s">
        <v>153</v>
      </c>
      <c r="W24" s="5">
        <v>11</v>
      </c>
      <c r="X24" s="6" t="s">
        <v>15</v>
      </c>
      <c r="Y24" s="7">
        <v>0</v>
      </c>
      <c r="Z24" s="23">
        <f t="shared" ref="Z24" si="22">SUM(AA24*3+AB24)</f>
        <v>12</v>
      </c>
      <c r="AA24" s="23">
        <f t="shared" ref="AA24" si="23">COUNTIF(F24:Y24,"○")</f>
        <v>4</v>
      </c>
      <c r="AB24" s="23">
        <f t="shared" ref="AB24" si="24">COUNTIF(F24:Y24,"△")</f>
        <v>0</v>
      </c>
      <c r="AC24" s="23">
        <f t="shared" ref="AC24" si="25">COUNTIF(F24:Y24,"×")</f>
        <v>0</v>
      </c>
      <c r="AD24" s="23">
        <f t="shared" ref="AD24:AD28" si="26">SUM(G24+K24+O24+S24+W24)</f>
        <v>35</v>
      </c>
      <c r="AE24" s="23">
        <f t="shared" ref="AE24:AE28" si="27">SUM(I24+M24+Q24+U24+Y24)</f>
        <v>1</v>
      </c>
      <c r="AF24" s="23">
        <f t="shared" ref="AF24" si="28">AD24-AE24</f>
        <v>34</v>
      </c>
      <c r="AG24" s="8">
        <v>1</v>
      </c>
      <c r="AI24" s="2"/>
    </row>
    <row r="25" spans="1:35" ht="22.2" customHeight="1" x14ac:dyDescent="0.2">
      <c r="A25" s="3" t="s">
        <v>4</v>
      </c>
      <c r="B25" s="42" t="s">
        <v>64</v>
      </c>
      <c r="C25" s="42"/>
      <c r="D25" s="42"/>
      <c r="E25" s="42"/>
      <c r="F25" s="4" t="s">
        <v>154</v>
      </c>
      <c r="G25" s="5">
        <v>0</v>
      </c>
      <c r="H25" s="6" t="s">
        <v>15</v>
      </c>
      <c r="I25" s="7">
        <v>4</v>
      </c>
      <c r="J25" s="43"/>
      <c r="K25" s="44"/>
      <c r="L25" s="44"/>
      <c r="M25" s="45"/>
      <c r="N25" s="4" t="s">
        <v>156</v>
      </c>
      <c r="O25" s="5">
        <v>1</v>
      </c>
      <c r="P25" s="6" t="s">
        <v>15</v>
      </c>
      <c r="Q25" s="7">
        <v>2</v>
      </c>
      <c r="R25" s="4" t="s">
        <v>153</v>
      </c>
      <c r="S25" s="5">
        <v>5</v>
      </c>
      <c r="T25" s="6" t="s">
        <v>15</v>
      </c>
      <c r="U25" s="7">
        <v>3</v>
      </c>
      <c r="V25" s="4" t="s">
        <v>181</v>
      </c>
      <c r="W25" s="5">
        <v>8</v>
      </c>
      <c r="X25" s="6" t="s">
        <v>15</v>
      </c>
      <c r="Y25" s="7">
        <v>0</v>
      </c>
      <c r="Z25" s="23">
        <f t="shared" ref="Z25:Z28" si="29">SUM(AA25*3+AB25)</f>
        <v>6</v>
      </c>
      <c r="AA25" s="23">
        <f t="shared" ref="AA25:AA28" si="30">COUNTIF(F25:Y25,"○")</f>
        <v>2</v>
      </c>
      <c r="AB25" s="23">
        <f t="shared" ref="AB25:AB28" si="31">COUNTIF(F25:Y25,"△")</f>
        <v>0</v>
      </c>
      <c r="AC25" s="23">
        <f t="shared" ref="AC25:AC28" si="32">COUNTIF(F25:Y25,"×")</f>
        <v>2</v>
      </c>
      <c r="AD25" s="23">
        <f t="shared" si="26"/>
        <v>14</v>
      </c>
      <c r="AE25" s="23">
        <f t="shared" si="27"/>
        <v>9</v>
      </c>
      <c r="AF25" s="23">
        <f t="shared" ref="AF25:AF28" si="33">AD25-AE25</f>
        <v>5</v>
      </c>
      <c r="AG25" s="8">
        <v>3</v>
      </c>
      <c r="AI25" s="1"/>
    </row>
    <row r="26" spans="1:35" ht="22.2" customHeight="1" x14ac:dyDescent="0.2">
      <c r="A26" s="3" t="s">
        <v>5</v>
      </c>
      <c r="B26" s="42" t="s">
        <v>95</v>
      </c>
      <c r="C26" s="42"/>
      <c r="D26" s="42"/>
      <c r="E26" s="42"/>
      <c r="F26" s="4" t="s">
        <v>180</v>
      </c>
      <c r="G26" s="5">
        <v>0</v>
      </c>
      <c r="H26" s="6"/>
      <c r="I26" s="7">
        <v>9</v>
      </c>
      <c r="J26" s="4" t="s">
        <v>167</v>
      </c>
      <c r="K26" s="5">
        <v>2</v>
      </c>
      <c r="L26" s="6" t="s">
        <v>15</v>
      </c>
      <c r="M26" s="7">
        <v>1</v>
      </c>
      <c r="N26" s="43"/>
      <c r="O26" s="44"/>
      <c r="P26" s="44"/>
      <c r="Q26" s="45"/>
      <c r="R26" s="9" t="s">
        <v>155</v>
      </c>
      <c r="S26" s="10">
        <v>3</v>
      </c>
      <c r="T26" s="6" t="s">
        <v>15</v>
      </c>
      <c r="U26" s="11">
        <v>2</v>
      </c>
      <c r="V26" s="9" t="s">
        <v>182</v>
      </c>
      <c r="W26" s="10">
        <v>4</v>
      </c>
      <c r="X26" s="6" t="s">
        <v>15</v>
      </c>
      <c r="Y26" s="11">
        <v>1</v>
      </c>
      <c r="Z26" s="23">
        <f t="shared" si="29"/>
        <v>9</v>
      </c>
      <c r="AA26" s="23">
        <f t="shared" si="30"/>
        <v>3</v>
      </c>
      <c r="AB26" s="23">
        <f t="shared" si="31"/>
        <v>0</v>
      </c>
      <c r="AC26" s="23">
        <f t="shared" si="32"/>
        <v>1</v>
      </c>
      <c r="AD26" s="23">
        <f t="shared" si="26"/>
        <v>9</v>
      </c>
      <c r="AE26" s="23">
        <f t="shared" si="27"/>
        <v>13</v>
      </c>
      <c r="AF26" s="23">
        <f t="shared" si="33"/>
        <v>-4</v>
      </c>
      <c r="AG26" s="8">
        <v>2</v>
      </c>
      <c r="AI26" s="1"/>
    </row>
    <row r="27" spans="1:35" ht="22.2" customHeight="1" x14ac:dyDescent="0.2">
      <c r="A27" s="17" t="s">
        <v>34</v>
      </c>
      <c r="B27" s="42" t="s">
        <v>96</v>
      </c>
      <c r="C27" s="42"/>
      <c r="D27" s="42"/>
      <c r="E27" s="42"/>
      <c r="F27" s="4" t="s">
        <v>156</v>
      </c>
      <c r="G27" s="5">
        <v>1</v>
      </c>
      <c r="H27" s="6" t="s">
        <v>15</v>
      </c>
      <c r="I27" s="7">
        <v>11</v>
      </c>
      <c r="J27" s="4" t="s">
        <v>161</v>
      </c>
      <c r="K27" s="5">
        <v>3</v>
      </c>
      <c r="L27" s="6" t="s">
        <v>15</v>
      </c>
      <c r="M27" s="7">
        <v>5</v>
      </c>
      <c r="N27" s="4" t="s">
        <v>156</v>
      </c>
      <c r="O27" s="5">
        <v>2</v>
      </c>
      <c r="P27" s="6" t="s">
        <v>15</v>
      </c>
      <c r="Q27" s="7">
        <v>3</v>
      </c>
      <c r="R27" s="43"/>
      <c r="S27" s="44"/>
      <c r="T27" s="44"/>
      <c r="U27" s="45"/>
      <c r="V27" s="9" t="s">
        <v>168</v>
      </c>
      <c r="W27" s="10">
        <v>5</v>
      </c>
      <c r="X27" s="6" t="s">
        <v>15</v>
      </c>
      <c r="Y27" s="11">
        <v>0</v>
      </c>
      <c r="Z27" s="23">
        <f t="shared" si="29"/>
        <v>3</v>
      </c>
      <c r="AA27" s="23">
        <f t="shared" si="30"/>
        <v>1</v>
      </c>
      <c r="AB27" s="23">
        <f t="shared" si="31"/>
        <v>0</v>
      </c>
      <c r="AC27" s="23">
        <f t="shared" si="32"/>
        <v>3</v>
      </c>
      <c r="AD27" s="23">
        <f t="shared" si="26"/>
        <v>11</v>
      </c>
      <c r="AE27" s="23">
        <f t="shared" si="27"/>
        <v>19</v>
      </c>
      <c r="AF27" s="23">
        <f t="shared" si="33"/>
        <v>-8</v>
      </c>
      <c r="AG27" s="8">
        <v>4</v>
      </c>
      <c r="AI27" s="1"/>
    </row>
    <row r="28" spans="1:35" ht="22.2" customHeight="1" x14ac:dyDescent="0.2">
      <c r="A28" s="17" t="s">
        <v>44</v>
      </c>
      <c r="B28" s="42" t="s">
        <v>97</v>
      </c>
      <c r="C28" s="42"/>
      <c r="D28" s="42"/>
      <c r="E28" s="42"/>
      <c r="F28" s="4" t="s">
        <v>163</v>
      </c>
      <c r="G28" s="5">
        <v>0</v>
      </c>
      <c r="H28" s="6" t="s">
        <v>15</v>
      </c>
      <c r="I28" s="7">
        <v>11</v>
      </c>
      <c r="J28" s="4" t="s">
        <v>180</v>
      </c>
      <c r="K28" s="5">
        <v>0</v>
      </c>
      <c r="L28" s="6" t="s">
        <v>15</v>
      </c>
      <c r="M28" s="7">
        <v>8</v>
      </c>
      <c r="N28" s="4" t="s">
        <v>183</v>
      </c>
      <c r="O28" s="5">
        <v>1</v>
      </c>
      <c r="P28" s="6" t="s">
        <v>15</v>
      </c>
      <c r="Q28" s="7">
        <v>4</v>
      </c>
      <c r="R28" s="9" t="s">
        <v>156</v>
      </c>
      <c r="S28" s="10">
        <v>0</v>
      </c>
      <c r="T28" s="6" t="s">
        <v>15</v>
      </c>
      <c r="U28" s="11">
        <v>5</v>
      </c>
      <c r="V28" s="43"/>
      <c r="W28" s="44"/>
      <c r="X28" s="44"/>
      <c r="Y28" s="45"/>
      <c r="Z28" s="23">
        <f t="shared" si="29"/>
        <v>0</v>
      </c>
      <c r="AA28" s="23">
        <f t="shared" si="30"/>
        <v>0</v>
      </c>
      <c r="AB28" s="23">
        <f t="shared" si="31"/>
        <v>0</v>
      </c>
      <c r="AC28" s="23">
        <f t="shared" si="32"/>
        <v>4</v>
      </c>
      <c r="AD28" s="23">
        <f t="shared" si="26"/>
        <v>1</v>
      </c>
      <c r="AE28" s="23">
        <f t="shared" si="27"/>
        <v>28</v>
      </c>
      <c r="AF28" s="23">
        <f t="shared" si="33"/>
        <v>-27</v>
      </c>
      <c r="AG28" s="8">
        <v>5</v>
      </c>
      <c r="AI28" s="1"/>
    </row>
    <row r="29" spans="1:35" ht="22.2"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5" ht="22.2" customHeight="1" x14ac:dyDescent="0.2">
      <c r="A30" s="47" t="s">
        <v>49</v>
      </c>
      <c r="B30" s="47"/>
      <c r="C30" s="47"/>
      <c r="D30" s="47"/>
      <c r="E30" s="47"/>
      <c r="F30" s="48" t="s">
        <v>3</v>
      </c>
      <c r="G30" s="48"/>
      <c r="H30" s="48"/>
      <c r="I30" s="48"/>
      <c r="J30" s="48" t="s">
        <v>4</v>
      </c>
      <c r="K30" s="48"/>
      <c r="L30" s="48"/>
      <c r="M30" s="48"/>
      <c r="N30" s="48" t="s">
        <v>5</v>
      </c>
      <c r="O30" s="48"/>
      <c r="P30" s="48"/>
      <c r="Q30" s="48"/>
      <c r="R30" s="48" t="s">
        <v>6</v>
      </c>
      <c r="S30" s="48"/>
      <c r="T30" s="48"/>
      <c r="U30" s="48"/>
      <c r="V30" s="48" t="s">
        <v>44</v>
      </c>
      <c r="W30" s="48"/>
      <c r="X30" s="48"/>
      <c r="Y30" s="48"/>
      <c r="Z30" s="3" t="s">
        <v>7</v>
      </c>
      <c r="AA30" s="3" t="s">
        <v>8</v>
      </c>
      <c r="AB30" s="3" t="s">
        <v>9</v>
      </c>
      <c r="AC30" s="3" t="s">
        <v>10</v>
      </c>
      <c r="AD30" s="3" t="s">
        <v>11</v>
      </c>
      <c r="AE30" s="3" t="s">
        <v>12</v>
      </c>
      <c r="AF30" s="3" t="s">
        <v>13</v>
      </c>
      <c r="AG30" s="3" t="s">
        <v>14</v>
      </c>
      <c r="AI30" s="2"/>
    </row>
    <row r="31" spans="1:35" ht="22.2" customHeight="1" x14ac:dyDescent="0.2">
      <c r="A31" s="3" t="s">
        <v>3</v>
      </c>
      <c r="B31" s="42" t="s">
        <v>98</v>
      </c>
      <c r="C31" s="42"/>
      <c r="D31" s="42"/>
      <c r="E31" s="42"/>
      <c r="F31" s="43"/>
      <c r="G31" s="44"/>
      <c r="H31" s="44"/>
      <c r="I31" s="45"/>
      <c r="J31" s="4" t="s">
        <v>158</v>
      </c>
      <c r="K31" s="5">
        <v>2</v>
      </c>
      <c r="L31" s="6" t="s">
        <v>15</v>
      </c>
      <c r="M31" s="7">
        <v>2</v>
      </c>
      <c r="N31" s="4" t="s">
        <v>181</v>
      </c>
      <c r="O31" s="5">
        <v>3</v>
      </c>
      <c r="P31" s="6" t="s">
        <v>15</v>
      </c>
      <c r="Q31" s="7">
        <v>1</v>
      </c>
      <c r="R31" s="4" t="s">
        <v>184</v>
      </c>
      <c r="S31" s="5">
        <v>8</v>
      </c>
      <c r="T31" s="6" t="s">
        <v>15</v>
      </c>
      <c r="U31" s="7">
        <v>0</v>
      </c>
      <c r="V31" s="4" t="s">
        <v>153</v>
      </c>
      <c r="W31" s="5">
        <v>6</v>
      </c>
      <c r="X31" s="6" t="s">
        <v>15</v>
      </c>
      <c r="Y31" s="7">
        <v>0</v>
      </c>
      <c r="Z31" s="23">
        <f t="shared" ref="Z31" si="34">SUM(AA31*3+AB31)</f>
        <v>10</v>
      </c>
      <c r="AA31" s="23">
        <f t="shared" ref="AA31" si="35">COUNTIF(F31:Y31,"○")</f>
        <v>3</v>
      </c>
      <c r="AB31" s="23">
        <f t="shared" ref="AB31" si="36">COUNTIF(F31:Y31,"△")</f>
        <v>1</v>
      </c>
      <c r="AC31" s="23">
        <f t="shared" ref="AC31" si="37">COUNTIF(F31:Y31,"×")</f>
        <v>0</v>
      </c>
      <c r="AD31" s="23">
        <f t="shared" ref="AD31:AD35" si="38">SUM(G31+K31+O31+S31+W31)</f>
        <v>19</v>
      </c>
      <c r="AE31" s="23">
        <f t="shared" ref="AE31:AE35" si="39">SUM(I31+M31+Q31+U31+Y31)</f>
        <v>3</v>
      </c>
      <c r="AF31" s="23">
        <f t="shared" ref="AF31" si="40">AD31-AE31</f>
        <v>16</v>
      </c>
      <c r="AG31" s="8">
        <v>1</v>
      </c>
      <c r="AI31" s="2"/>
    </row>
    <row r="32" spans="1:35" ht="22.2" customHeight="1" x14ac:dyDescent="0.2">
      <c r="A32" s="3" t="s">
        <v>4</v>
      </c>
      <c r="B32" s="42" t="s">
        <v>65</v>
      </c>
      <c r="C32" s="42"/>
      <c r="D32" s="42"/>
      <c r="E32" s="42"/>
      <c r="F32" s="4" t="s">
        <v>159</v>
      </c>
      <c r="G32" s="5">
        <v>2</v>
      </c>
      <c r="H32" s="6" t="s">
        <v>15</v>
      </c>
      <c r="I32" s="7">
        <v>2</v>
      </c>
      <c r="J32" s="43"/>
      <c r="K32" s="44"/>
      <c r="L32" s="44"/>
      <c r="M32" s="45"/>
      <c r="N32" s="4" t="s">
        <v>157</v>
      </c>
      <c r="O32" s="5">
        <v>3</v>
      </c>
      <c r="P32" s="6" t="s">
        <v>15</v>
      </c>
      <c r="Q32" s="7">
        <v>0</v>
      </c>
      <c r="R32" s="4" t="s">
        <v>153</v>
      </c>
      <c r="S32" s="5">
        <v>5</v>
      </c>
      <c r="T32" s="6" t="s">
        <v>15</v>
      </c>
      <c r="U32" s="7">
        <v>0</v>
      </c>
      <c r="V32" s="4" t="s">
        <v>185</v>
      </c>
      <c r="W32" s="5">
        <v>5</v>
      </c>
      <c r="X32" s="6" t="s">
        <v>15</v>
      </c>
      <c r="Y32" s="7">
        <v>1</v>
      </c>
      <c r="Z32" s="23">
        <f t="shared" ref="Z32:Z35" si="41">SUM(AA32*3+AB32)</f>
        <v>10</v>
      </c>
      <c r="AA32" s="23">
        <f t="shared" ref="AA32:AA35" si="42">COUNTIF(F32:Y32,"○")</f>
        <v>3</v>
      </c>
      <c r="AB32" s="23">
        <f t="shared" ref="AB32:AB35" si="43">COUNTIF(F32:Y32,"△")</f>
        <v>1</v>
      </c>
      <c r="AC32" s="23">
        <f t="shared" ref="AC32:AC35" si="44">COUNTIF(F32:Y32,"×")</f>
        <v>0</v>
      </c>
      <c r="AD32" s="23">
        <f t="shared" si="38"/>
        <v>15</v>
      </c>
      <c r="AE32" s="23">
        <f t="shared" si="39"/>
        <v>3</v>
      </c>
      <c r="AF32" s="23">
        <f t="shared" ref="AF32:AF35" si="45">AD32-AE32</f>
        <v>12</v>
      </c>
      <c r="AG32" s="8">
        <v>2</v>
      </c>
      <c r="AI32" s="1"/>
    </row>
    <row r="33" spans="1:35" ht="22.2" customHeight="1" x14ac:dyDescent="0.2">
      <c r="A33" s="3" t="s">
        <v>5</v>
      </c>
      <c r="B33" s="42" t="s">
        <v>66</v>
      </c>
      <c r="C33" s="42"/>
      <c r="D33" s="42"/>
      <c r="E33" s="42"/>
      <c r="F33" s="4" t="s">
        <v>186</v>
      </c>
      <c r="G33" s="5">
        <v>1</v>
      </c>
      <c r="H33" s="6" t="s">
        <v>15</v>
      </c>
      <c r="I33" s="7">
        <v>3</v>
      </c>
      <c r="J33" s="4" t="s">
        <v>156</v>
      </c>
      <c r="K33" s="5">
        <v>0</v>
      </c>
      <c r="L33" s="6" t="s">
        <v>15</v>
      </c>
      <c r="M33" s="7">
        <v>3</v>
      </c>
      <c r="N33" s="43"/>
      <c r="O33" s="44"/>
      <c r="P33" s="44"/>
      <c r="Q33" s="45"/>
      <c r="R33" s="9" t="s">
        <v>157</v>
      </c>
      <c r="S33" s="10">
        <v>13</v>
      </c>
      <c r="T33" s="6" t="s">
        <v>15</v>
      </c>
      <c r="U33" s="11">
        <v>0</v>
      </c>
      <c r="V33" s="9" t="s">
        <v>182</v>
      </c>
      <c r="W33" s="10">
        <v>7</v>
      </c>
      <c r="X33" s="6" t="s">
        <v>15</v>
      </c>
      <c r="Y33" s="11">
        <v>0</v>
      </c>
      <c r="Z33" s="23">
        <f t="shared" si="41"/>
        <v>6</v>
      </c>
      <c r="AA33" s="23">
        <f t="shared" si="42"/>
        <v>2</v>
      </c>
      <c r="AB33" s="23">
        <f t="shared" si="43"/>
        <v>0</v>
      </c>
      <c r="AC33" s="23">
        <f t="shared" si="44"/>
        <v>2</v>
      </c>
      <c r="AD33" s="23">
        <f t="shared" si="38"/>
        <v>21</v>
      </c>
      <c r="AE33" s="23">
        <f t="shared" si="39"/>
        <v>6</v>
      </c>
      <c r="AF33" s="23">
        <f t="shared" si="45"/>
        <v>15</v>
      </c>
      <c r="AG33" s="8">
        <v>3</v>
      </c>
      <c r="AI33" s="1"/>
    </row>
    <row r="34" spans="1:35" ht="22.2" customHeight="1" x14ac:dyDescent="0.2">
      <c r="A34" s="17" t="s">
        <v>34</v>
      </c>
      <c r="B34" s="42" t="s">
        <v>99</v>
      </c>
      <c r="C34" s="42"/>
      <c r="D34" s="42"/>
      <c r="E34" s="42"/>
      <c r="F34" s="4" t="s">
        <v>180</v>
      </c>
      <c r="G34" s="5">
        <v>0</v>
      </c>
      <c r="H34" s="6" t="s">
        <v>15</v>
      </c>
      <c r="I34" s="7">
        <v>8</v>
      </c>
      <c r="J34" s="4" t="s">
        <v>156</v>
      </c>
      <c r="K34" s="5">
        <v>0</v>
      </c>
      <c r="L34" s="6" t="s">
        <v>15</v>
      </c>
      <c r="M34" s="7">
        <v>5</v>
      </c>
      <c r="N34" s="4" t="s">
        <v>160</v>
      </c>
      <c r="O34" s="5">
        <v>0</v>
      </c>
      <c r="P34" s="6" t="s">
        <v>15</v>
      </c>
      <c r="Q34" s="7">
        <v>13</v>
      </c>
      <c r="R34" s="43"/>
      <c r="S34" s="44"/>
      <c r="T34" s="44"/>
      <c r="U34" s="45"/>
      <c r="V34" s="9" t="s">
        <v>156</v>
      </c>
      <c r="W34" s="10">
        <v>1</v>
      </c>
      <c r="X34" s="6" t="s">
        <v>15</v>
      </c>
      <c r="Y34" s="11">
        <v>5</v>
      </c>
      <c r="Z34" s="23">
        <f t="shared" si="41"/>
        <v>0</v>
      </c>
      <c r="AA34" s="23">
        <f t="shared" si="42"/>
        <v>0</v>
      </c>
      <c r="AB34" s="23">
        <f t="shared" si="43"/>
        <v>0</v>
      </c>
      <c r="AC34" s="23">
        <f t="shared" si="44"/>
        <v>4</v>
      </c>
      <c r="AD34" s="23">
        <f t="shared" si="38"/>
        <v>1</v>
      </c>
      <c r="AE34" s="23">
        <f t="shared" si="39"/>
        <v>31</v>
      </c>
      <c r="AF34" s="23">
        <f t="shared" si="45"/>
        <v>-30</v>
      </c>
      <c r="AG34" s="8">
        <v>5</v>
      </c>
      <c r="AI34" s="1"/>
    </row>
    <row r="35" spans="1:35" ht="22.2" customHeight="1" x14ac:dyDescent="0.2">
      <c r="A35" s="17" t="s">
        <v>44</v>
      </c>
      <c r="B35" s="42" t="s">
        <v>67</v>
      </c>
      <c r="C35" s="42"/>
      <c r="D35" s="42"/>
      <c r="E35" s="42"/>
      <c r="F35" s="4" t="s">
        <v>156</v>
      </c>
      <c r="G35" s="5">
        <v>0</v>
      </c>
      <c r="H35" s="6" t="s">
        <v>15</v>
      </c>
      <c r="I35" s="7">
        <v>6</v>
      </c>
      <c r="J35" s="4" t="s">
        <v>186</v>
      </c>
      <c r="K35" s="5">
        <v>1</v>
      </c>
      <c r="L35" s="6" t="s">
        <v>15</v>
      </c>
      <c r="M35" s="7">
        <v>5</v>
      </c>
      <c r="N35" s="4" t="s">
        <v>180</v>
      </c>
      <c r="O35" s="5">
        <v>0</v>
      </c>
      <c r="P35" s="6" t="s">
        <v>15</v>
      </c>
      <c r="Q35" s="7">
        <v>7</v>
      </c>
      <c r="R35" s="9" t="s">
        <v>169</v>
      </c>
      <c r="S35" s="10">
        <v>5</v>
      </c>
      <c r="T35" s="6" t="s">
        <v>15</v>
      </c>
      <c r="U35" s="11">
        <v>1</v>
      </c>
      <c r="V35" s="43"/>
      <c r="W35" s="44"/>
      <c r="X35" s="44"/>
      <c r="Y35" s="45"/>
      <c r="Z35" s="23">
        <f t="shared" si="41"/>
        <v>3</v>
      </c>
      <c r="AA35" s="23">
        <f t="shared" si="42"/>
        <v>1</v>
      </c>
      <c r="AB35" s="23">
        <f t="shared" si="43"/>
        <v>0</v>
      </c>
      <c r="AC35" s="23">
        <f t="shared" si="44"/>
        <v>3</v>
      </c>
      <c r="AD35" s="23">
        <f t="shared" si="38"/>
        <v>6</v>
      </c>
      <c r="AE35" s="23">
        <f t="shared" si="39"/>
        <v>19</v>
      </c>
      <c r="AF35" s="23">
        <f t="shared" si="45"/>
        <v>-13</v>
      </c>
      <c r="AG35" s="8">
        <v>4</v>
      </c>
      <c r="AI35" s="1"/>
    </row>
    <row r="36" spans="1:35" ht="22.2" customHeight="1" x14ac:dyDescent="0.2">
      <c r="A36" s="2" t="s">
        <v>16</v>
      </c>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35" ht="22.2" customHeight="1" x14ac:dyDescent="0.2">
      <c r="A37" s="2" t="s">
        <v>17</v>
      </c>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35" ht="22.2" customHeight="1" x14ac:dyDescent="0.2">
      <c r="A38" s="46" t="s">
        <v>18</v>
      </c>
      <c r="B38" s="46"/>
      <c r="C38" s="46"/>
      <c r="D38" s="46" t="s">
        <v>19</v>
      </c>
      <c r="E38" s="46"/>
      <c r="F38" s="46"/>
      <c r="G38" s="46"/>
      <c r="H38" s="46" t="s">
        <v>20</v>
      </c>
      <c r="I38" s="46"/>
      <c r="J38" s="46" t="s">
        <v>21</v>
      </c>
      <c r="K38" s="46"/>
      <c r="L38" s="46"/>
      <c r="M38" s="46"/>
      <c r="N38" s="46"/>
      <c r="O38" s="46" t="s">
        <v>19</v>
      </c>
      <c r="P38" s="46"/>
      <c r="Q38" s="46"/>
      <c r="R38" s="46"/>
      <c r="S38" s="46" t="s">
        <v>20</v>
      </c>
      <c r="T38" s="46"/>
      <c r="U38" s="46" t="s">
        <v>21</v>
      </c>
      <c r="V38" s="46"/>
      <c r="W38" s="46"/>
      <c r="X38" s="46"/>
      <c r="Y38" s="46"/>
      <c r="Z38" s="30" t="s">
        <v>22</v>
      </c>
      <c r="AA38" s="31"/>
      <c r="AB38" s="32"/>
    </row>
    <row r="39" spans="1:35" ht="22.2" customHeight="1" x14ac:dyDescent="0.2">
      <c r="A39" s="28" t="s">
        <v>23</v>
      </c>
      <c r="B39" s="28"/>
      <c r="C39" s="28"/>
      <c r="D39" s="28" t="s">
        <v>53</v>
      </c>
      <c r="E39" s="28"/>
      <c r="F39" s="28"/>
      <c r="G39" s="28"/>
      <c r="H39" s="29">
        <v>0.375</v>
      </c>
      <c r="I39" s="29"/>
      <c r="J39" s="27" t="s">
        <v>24</v>
      </c>
      <c r="K39" s="25"/>
      <c r="L39" s="12" t="s">
        <v>25</v>
      </c>
      <c r="M39" s="25" t="s">
        <v>26</v>
      </c>
      <c r="N39" s="26"/>
      <c r="O39" s="27" t="s">
        <v>53</v>
      </c>
      <c r="P39" s="25"/>
      <c r="Q39" s="25"/>
      <c r="R39" s="26"/>
      <c r="S39" s="29">
        <v>0.375</v>
      </c>
      <c r="T39" s="29"/>
      <c r="U39" s="27" t="s">
        <v>35</v>
      </c>
      <c r="V39" s="25"/>
      <c r="W39" s="12" t="s">
        <v>25</v>
      </c>
      <c r="X39" s="25" t="s">
        <v>36</v>
      </c>
      <c r="Y39" s="26"/>
      <c r="Z39" s="33" t="s">
        <v>27</v>
      </c>
      <c r="AA39" s="34"/>
      <c r="AB39" s="35"/>
    </row>
    <row r="40" spans="1:35" ht="22.2" customHeight="1" x14ac:dyDescent="0.2">
      <c r="A40" s="28" t="s">
        <v>28</v>
      </c>
      <c r="B40" s="28"/>
      <c r="C40" s="28"/>
      <c r="D40" s="28" t="s">
        <v>54</v>
      </c>
      <c r="E40" s="28"/>
      <c r="F40" s="28"/>
      <c r="G40" s="28"/>
      <c r="H40" s="29">
        <v>0.40277777777777773</v>
      </c>
      <c r="I40" s="29"/>
      <c r="J40" s="27" t="s">
        <v>24</v>
      </c>
      <c r="K40" s="25"/>
      <c r="L40" s="12" t="s">
        <v>25</v>
      </c>
      <c r="M40" s="25" t="s">
        <v>26</v>
      </c>
      <c r="N40" s="26"/>
      <c r="O40" s="27" t="s">
        <v>54</v>
      </c>
      <c r="P40" s="25"/>
      <c r="Q40" s="25"/>
      <c r="R40" s="26"/>
      <c r="S40" s="29">
        <v>0.40277777777777773</v>
      </c>
      <c r="T40" s="29"/>
      <c r="U40" s="27" t="s">
        <v>37</v>
      </c>
      <c r="V40" s="25"/>
      <c r="W40" s="12" t="s">
        <v>25</v>
      </c>
      <c r="X40" s="25" t="s">
        <v>36</v>
      </c>
      <c r="Y40" s="26"/>
      <c r="Z40" s="36"/>
      <c r="AA40" s="37"/>
      <c r="AB40" s="38"/>
    </row>
    <row r="41" spans="1:35" ht="22.2" customHeight="1" x14ac:dyDescent="0.2">
      <c r="A41" s="28" t="s">
        <v>29</v>
      </c>
      <c r="B41" s="28"/>
      <c r="C41" s="28"/>
      <c r="D41" s="28" t="s">
        <v>53</v>
      </c>
      <c r="E41" s="28"/>
      <c r="F41" s="28"/>
      <c r="G41" s="28"/>
      <c r="H41" s="29">
        <v>0.43055555555555558</v>
      </c>
      <c r="I41" s="28"/>
      <c r="J41" s="27" t="s">
        <v>40</v>
      </c>
      <c r="K41" s="25"/>
      <c r="L41" s="12" t="s">
        <v>25</v>
      </c>
      <c r="M41" s="25" t="s">
        <v>34</v>
      </c>
      <c r="N41" s="26"/>
      <c r="O41" s="27" t="s">
        <v>53</v>
      </c>
      <c r="P41" s="25"/>
      <c r="Q41" s="25"/>
      <c r="R41" s="26"/>
      <c r="S41" s="29">
        <v>0.43055555555555558</v>
      </c>
      <c r="T41" s="28"/>
      <c r="U41" s="27" t="s">
        <v>39</v>
      </c>
      <c r="V41" s="25"/>
      <c r="W41" s="12" t="s">
        <v>25</v>
      </c>
      <c r="X41" s="25" t="s">
        <v>44</v>
      </c>
      <c r="Y41" s="26"/>
      <c r="Z41" s="36"/>
      <c r="AA41" s="37"/>
      <c r="AB41" s="38"/>
    </row>
    <row r="42" spans="1:35" ht="22.2" customHeight="1" x14ac:dyDescent="0.2">
      <c r="A42" s="28" t="s">
        <v>31</v>
      </c>
      <c r="B42" s="28"/>
      <c r="C42" s="28"/>
      <c r="D42" s="28" t="s">
        <v>54</v>
      </c>
      <c r="E42" s="28"/>
      <c r="F42" s="28"/>
      <c r="G42" s="28"/>
      <c r="H42" s="29">
        <v>0.45833333333333331</v>
      </c>
      <c r="I42" s="28"/>
      <c r="J42" s="27" t="s">
        <v>41</v>
      </c>
      <c r="K42" s="25"/>
      <c r="L42" s="12" t="s">
        <v>25</v>
      </c>
      <c r="M42" s="25" t="s">
        <v>36</v>
      </c>
      <c r="N42" s="26"/>
      <c r="O42" s="27" t="s">
        <v>54</v>
      </c>
      <c r="P42" s="25"/>
      <c r="Q42" s="25"/>
      <c r="R42" s="26"/>
      <c r="S42" s="29">
        <v>0.45833333333333331</v>
      </c>
      <c r="T42" s="28"/>
      <c r="U42" s="27" t="s">
        <v>38</v>
      </c>
      <c r="V42" s="25"/>
      <c r="W42" s="12" t="s">
        <v>25</v>
      </c>
      <c r="X42" s="25" t="s">
        <v>47</v>
      </c>
      <c r="Y42" s="26"/>
      <c r="Z42" s="36"/>
      <c r="AA42" s="37"/>
      <c r="AB42" s="38"/>
    </row>
    <row r="43" spans="1:35" ht="22.2" customHeight="1" x14ac:dyDescent="0.2">
      <c r="A43" s="28" t="s">
        <v>32</v>
      </c>
      <c r="B43" s="28"/>
      <c r="C43" s="28"/>
      <c r="D43" s="28" t="s">
        <v>53</v>
      </c>
      <c r="E43" s="28"/>
      <c r="F43" s="28"/>
      <c r="G43" s="28"/>
      <c r="H43" s="29">
        <v>0.4861111111111111</v>
      </c>
      <c r="I43" s="28"/>
      <c r="J43" s="27" t="s">
        <v>34</v>
      </c>
      <c r="K43" s="25"/>
      <c r="L43" s="12" t="s">
        <v>25</v>
      </c>
      <c r="M43" s="25" t="s">
        <v>47</v>
      </c>
      <c r="N43" s="26"/>
      <c r="O43" s="27" t="s">
        <v>53</v>
      </c>
      <c r="P43" s="25"/>
      <c r="Q43" s="25"/>
      <c r="R43" s="26"/>
      <c r="S43" s="29">
        <v>0.4861111111111111</v>
      </c>
      <c r="T43" s="28"/>
      <c r="U43" s="27" t="s">
        <v>26</v>
      </c>
      <c r="V43" s="25"/>
      <c r="W43" s="12" t="s">
        <v>25</v>
      </c>
      <c r="X43" s="25" t="s">
        <v>35</v>
      </c>
      <c r="Y43" s="26"/>
      <c r="Z43" s="36"/>
      <c r="AA43" s="37"/>
      <c r="AB43" s="38"/>
    </row>
    <row r="44" spans="1:35" ht="22.2" customHeight="1" x14ac:dyDescent="0.2">
      <c r="A44" s="28" t="s">
        <v>33</v>
      </c>
      <c r="B44" s="28"/>
      <c r="C44" s="28"/>
      <c r="D44" s="28" t="s">
        <v>54</v>
      </c>
      <c r="E44" s="28"/>
      <c r="F44" s="28"/>
      <c r="G44" s="28"/>
      <c r="H44" s="29">
        <v>0.51388888888888895</v>
      </c>
      <c r="I44" s="28"/>
      <c r="J44" s="27" t="s">
        <v>34</v>
      </c>
      <c r="K44" s="25"/>
      <c r="L44" s="12" t="s">
        <v>25</v>
      </c>
      <c r="M44" s="25" t="s">
        <v>47</v>
      </c>
      <c r="N44" s="26"/>
      <c r="O44" s="27" t="s">
        <v>54</v>
      </c>
      <c r="P44" s="25"/>
      <c r="Q44" s="25"/>
      <c r="R44" s="26"/>
      <c r="S44" s="29">
        <v>0.51388888888888895</v>
      </c>
      <c r="T44" s="28"/>
      <c r="U44" s="27" t="s">
        <v>26</v>
      </c>
      <c r="V44" s="25"/>
      <c r="W44" s="12" t="s">
        <v>25</v>
      </c>
      <c r="X44" s="25" t="s">
        <v>35</v>
      </c>
      <c r="Y44" s="26"/>
      <c r="Z44" s="36"/>
      <c r="AA44" s="37"/>
      <c r="AB44" s="38"/>
    </row>
    <row r="45" spans="1:35" ht="22.2" customHeight="1" x14ac:dyDescent="0.2">
      <c r="A45" s="28" t="s">
        <v>42</v>
      </c>
      <c r="B45" s="28"/>
      <c r="C45" s="28"/>
      <c r="D45" s="28" t="s">
        <v>53</v>
      </c>
      <c r="E45" s="28"/>
      <c r="F45" s="28"/>
      <c r="G45" s="28"/>
      <c r="H45" s="29">
        <v>0.54166666666666663</v>
      </c>
      <c r="I45" s="28"/>
      <c r="J45" s="27" t="s">
        <v>47</v>
      </c>
      <c r="K45" s="25"/>
      <c r="L45" s="12" t="s">
        <v>25</v>
      </c>
      <c r="M45" s="25" t="s">
        <v>30</v>
      </c>
      <c r="N45" s="26"/>
      <c r="O45" s="27" t="s">
        <v>53</v>
      </c>
      <c r="P45" s="25"/>
      <c r="Q45" s="25"/>
      <c r="R45" s="26"/>
      <c r="S45" s="29">
        <v>0.54166666666666663</v>
      </c>
      <c r="T45" s="28"/>
      <c r="U45" s="27" t="s">
        <v>38</v>
      </c>
      <c r="V45" s="25"/>
      <c r="W45" s="12" t="s">
        <v>25</v>
      </c>
      <c r="X45" s="25" t="s">
        <v>34</v>
      </c>
      <c r="Y45" s="26"/>
      <c r="Z45" s="36"/>
      <c r="AA45" s="37"/>
      <c r="AB45" s="38"/>
    </row>
    <row r="46" spans="1:35" ht="22.2" customHeight="1" x14ac:dyDescent="0.2">
      <c r="A46" s="28" t="s">
        <v>43</v>
      </c>
      <c r="B46" s="28"/>
      <c r="C46" s="28"/>
      <c r="D46" s="28" t="s">
        <v>54</v>
      </c>
      <c r="E46" s="28"/>
      <c r="F46" s="28"/>
      <c r="G46" s="28"/>
      <c r="H46" s="29">
        <v>0.56944444444444442</v>
      </c>
      <c r="I46" s="28"/>
      <c r="J46" s="27" t="s">
        <v>47</v>
      </c>
      <c r="K46" s="25"/>
      <c r="L46" s="12" t="s">
        <v>25</v>
      </c>
      <c r="M46" s="25" t="s">
        <v>30</v>
      </c>
      <c r="N46" s="26"/>
      <c r="O46" s="27" t="s">
        <v>54</v>
      </c>
      <c r="P46" s="25"/>
      <c r="Q46" s="25"/>
      <c r="R46" s="26"/>
      <c r="S46" s="29">
        <v>0.56944444444444442</v>
      </c>
      <c r="T46" s="28"/>
      <c r="U46" s="27" t="s">
        <v>38</v>
      </c>
      <c r="V46" s="25"/>
      <c r="W46" s="12" t="s">
        <v>25</v>
      </c>
      <c r="X46" s="25" t="s">
        <v>34</v>
      </c>
      <c r="Y46" s="26"/>
      <c r="Z46" s="36"/>
      <c r="AA46" s="37"/>
      <c r="AB46" s="38"/>
    </row>
    <row r="47" spans="1:35" ht="22.2" customHeight="1" x14ac:dyDescent="0.2">
      <c r="A47" s="28" t="s">
        <v>45</v>
      </c>
      <c r="B47" s="28"/>
      <c r="C47" s="28"/>
      <c r="D47" s="28" t="s">
        <v>53</v>
      </c>
      <c r="E47" s="28"/>
      <c r="F47" s="28"/>
      <c r="G47" s="28"/>
      <c r="H47" s="29">
        <v>0.59722222222222221</v>
      </c>
      <c r="I47" s="28"/>
      <c r="J47" s="27" t="s">
        <v>38</v>
      </c>
      <c r="K47" s="25"/>
      <c r="L47" s="12" t="s">
        <v>25</v>
      </c>
      <c r="M47" s="25" t="s">
        <v>30</v>
      </c>
      <c r="N47" s="26"/>
      <c r="O47" s="27" t="s">
        <v>53</v>
      </c>
      <c r="P47" s="25"/>
      <c r="Q47" s="25"/>
      <c r="R47" s="26"/>
      <c r="S47" s="29">
        <v>0.59722222222222221</v>
      </c>
      <c r="T47" s="28"/>
      <c r="U47" s="27" t="s">
        <v>26</v>
      </c>
      <c r="V47" s="25"/>
      <c r="W47" s="12" t="s">
        <v>25</v>
      </c>
      <c r="X47" s="25" t="s">
        <v>47</v>
      </c>
      <c r="Y47" s="26"/>
      <c r="Z47" s="36"/>
      <c r="AA47" s="37"/>
      <c r="AB47" s="38"/>
    </row>
    <row r="48" spans="1:35" ht="22.2" customHeight="1" x14ac:dyDescent="0.2">
      <c r="A48" s="28" t="s">
        <v>46</v>
      </c>
      <c r="B48" s="28"/>
      <c r="C48" s="28"/>
      <c r="D48" s="28" t="s">
        <v>54</v>
      </c>
      <c r="E48" s="28"/>
      <c r="F48" s="28"/>
      <c r="G48" s="28"/>
      <c r="H48" s="29">
        <v>0.625</v>
      </c>
      <c r="I48" s="28"/>
      <c r="J48" s="27" t="s">
        <v>39</v>
      </c>
      <c r="K48" s="25"/>
      <c r="L48" s="12" t="s">
        <v>25</v>
      </c>
      <c r="M48" s="25" t="s">
        <v>30</v>
      </c>
      <c r="N48" s="26"/>
      <c r="O48" s="27" t="s">
        <v>54</v>
      </c>
      <c r="P48" s="25"/>
      <c r="Q48" s="25"/>
      <c r="R48" s="26"/>
      <c r="S48" s="29">
        <v>0.625</v>
      </c>
      <c r="T48" s="28"/>
      <c r="U48" s="27" t="s">
        <v>26</v>
      </c>
      <c r="V48" s="25"/>
      <c r="W48" s="12" t="s">
        <v>25</v>
      </c>
      <c r="X48" s="25" t="s">
        <v>47</v>
      </c>
      <c r="Y48" s="26"/>
      <c r="Z48" s="39"/>
      <c r="AA48" s="40"/>
      <c r="AB48" s="41"/>
    </row>
  </sheetData>
  <mergeCells count="164">
    <mergeCell ref="A1:AG1"/>
    <mergeCell ref="A8:E8"/>
    <mergeCell ref="F8:I8"/>
    <mergeCell ref="J8:M8"/>
    <mergeCell ref="N8:Q8"/>
    <mergeCell ref="R8:U8"/>
    <mergeCell ref="V8:Y8"/>
    <mergeCell ref="V13:Y13"/>
    <mergeCell ref="A15:E15"/>
    <mergeCell ref="F15:I15"/>
    <mergeCell ref="J15:M15"/>
    <mergeCell ref="N15:Q15"/>
    <mergeCell ref="R15:U15"/>
    <mergeCell ref="V15:Y15"/>
    <mergeCell ref="B9:E9"/>
    <mergeCell ref="F9:I9"/>
    <mergeCell ref="B10:E10"/>
    <mergeCell ref="J10:M10"/>
    <mergeCell ref="B11:E11"/>
    <mergeCell ref="N11:Q11"/>
    <mergeCell ref="B16:E16"/>
    <mergeCell ref="F16:I16"/>
    <mergeCell ref="B17:E17"/>
    <mergeCell ref="J17:M17"/>
    <mergeCell ref="B18:E18"/>
    <mergeCell ref="N18:Q18"/>
    <mergeCell ref="B12:E12"/>
    <mergeCell ref="R12:U12"/>
    <mergeCell ref="B13:E13"/>
    <mergeCell ref="B19:E19"/>
    <mergeCell ref="R19:U19"/>
    <mergeCell ref="B20:E20"/>
    <mergeCell ref="V20:Y20"/>
    <mergeCell ref="A23:E23"/>
    <mergeCell ref="F23:I23"/>
    <mergeCell ref="J23:M23"/>
    <mergeCell ref="N23:Q23"/>
    <mergeCell ref="R23:U23"/>
    <mergeCell ref="V23:Y23"/>
    <mergeCell ref="V28:Y28"/>
    <mergeCell ref="A30:E30"/>
    <mergeCell ref="F30:I30"/>
    <mergeCell ref="J30:M30"/>
    <mergeCell ref="N30:Q30"/>
    <mergeCell ref="R30:U30"/>
    <mergeCell ref="V30:Y30"/>
    <mergeCell ref="B24:E24"/>
    <mergeCell ref="F24:I24"/>
    <mergeCell ref="B25:E25"/>
    <mergeCell ref="J25:M25"/>
    <mergeCell ref="B26:E26"/>
    <mergeCell ref="N26:Q26"/>
    <mergeCell ref="B31:E31"/>
    <mergeCell ref="F31:I31"/>
    <mergeCell ref="B32:E32"/>
    <mergeCell ref="J32:M32"/>
    <mergeCell ref="B33:E33"/>
    <mergeCell ref="N33:Q33"/>
    <mergeCell ref="B27:E27"/>
    <mergeCell ref="R27:U27"/>
    <mergeCell ref="B28:E28"/>
    <mergeCell ref="B34:E34"/>
    <mergeCell ref="R34:U34"/>
    <mergeCell ref="B35:E35"/>
    <mergeCell ref="V35:Y35"/>
    <mergeCell ref="A38:C38"/>
    <mergeCell ref="D38:G38"/>
    <mergeCell ref="H38:I38"/>
    <mergeCell ref="J38:N38"/>
    <mergeCell ref="O38:R38"/>
    <mergeCell ref="S38:T38"/>
    <mergeCell ref="U38:Y38"/>
    <mergeCell ref="Z38:AB38"/>
    <mergeCell ref="A39:C39"/>
    <mergeCell ref="D39:G39"/>
    <mergeCell ref="H39:I39"/>
    <mergeCell ref="J39:K39"/>
    <mergeCell ref="M39:N39"/>
    <mergeCell ref="O39:R39"/>
    <mergeCell ref="S39:T39"/>
    <mergeCell ref="U39:V39"/>
    <mergeCell ref="X39:Y39"/>
    <mergeCell ref="Z39:AB48"/>
    <mergeCell ref="A40:C40"/>
    <mergeCell ref="D40:G40"/>
    <mergeCell ref="H40:I40"/>
    <mergeCell ref="J40:K40"/>
    <mergeCell ref="M40:N40"/>
    <mergeCell ref="O40:R40"/>
    <mergeCell ref="S40:T40"/>
    <mergeCell ref="U40:V40"/>
    <mergeCell ref="X40:Y40"/>
    <mergeCell ref="A41:C41"/>
    <mergeCell ref="D41:G41"/>
    <mergeCell ref="H41:I41"/>
    <mergeCell ref="J41:K41"/>
    <mergeCell ref="M41:N41"/>
    <mergeCell ref="O41:R41"/>
    <mergeCell ref="S41:T41"/>
    <mergeCell ref="U41:V41"/>
    <mergeCell ref="X41:Y41"/>
    <mergeCell ref="S42:T42"/>
    <mergeCell ref="U42:V42"/>
    <mergeCell ref="X42:Y42"/>
    <mergeCell ref="A43:C43"/>
    <mergeCell ref="D43:G43"/>
    <mergeCell ref="H43:I43"/>
    <mergeCell ref="J43:K43"/>
    <mergeCell ref="M43:N43"/>
    <mergeCell ref="O43:R43"/>
    <mergeCell ref="S43:T43"/>
    <mergeCell ref="A42:C42"/>
    <mergeCell ref="D42:G42"/>
    <mergeCell ref="H42:I42"/>
    <mergeCell ref="J42:K42"/>
    <mergeCell ref="M42:N42"/>
    <mergeCell ref="O42:R42"/>
    <mergeCell ref="U43:V43"/>
    <mergeCell ref="X43:Y43"/>
    <mergeCell ref="A44:C44"/>
    <mergeCell ref="D44:G44"/>
    <mergeCell ref="H44:I44"/>
    <mergeCell ref="J44:K44"/>
    <mergeCell ref="M44:N44"/>
    <mergeCell ref="O44:R44"/>
    <mergeCell ref="S44:T44"/>
    <mergeCell ref="U44:V44"/>
    <mergeCell ref="X44:Y44"/>
    <mergeCell ref="A45:C45"/>
    <mergeCell ref="D45:G45"/>
    <mergeCell ref="H45:I45"/>
    <mergeCell ref="J45:K45"/>
    <mergeCell ref="M45:N45"/>
    <mergeCell ref="O45:R45"/>
    <mergeCell ref="S45:T45"/>
    <mergeCell ref="U45:V45"/>
    <mergeCell ref="X45:Y45"/>
    <mergeCell ref="S46:T46"/>
    <mergeCell ref="U46:V46"/>
    <mergeCell ref="X46:Y46"/>
    <mergeCell ref="A47:C47"/>
    <mergeCell ref="D47:G47"/>
    <mergeCell ref="H47:I47"/>
    <mergeCell ref="J47:K47"/>
    <mergeCell ref="M47:N47"/>
    <mergeCell ref="O47:R47"/>
    <mergeCell ref="S47:T47"/>
    <mergeCell ref="A46:C46"/>
    <mergeCell ref="D46:G46"/>
    <mergeCell ref="H46:I46"/>
    <mergeCell ref="J46:K46"/>
    <mergeCell ref="M46:N46"/>
    <mergeCell ref="O46:R46"/>
    <mergeCell ref="X48:Y48"/>
    <mergeCell ref="U47:V47"/>
    <mergeCell ref="X47:Y47"/>
    <mergeCell ref="A48:C48"/>
    <mergeCell ref="D48:G48"/>
    <mergeCell ref="H48:I48"/>
    <mergeCell ref="J48:K48"/>
    <mergeCell ref="M48:N48"/>
    <mergeCell ref="O48:R48"/>
    <mergeCell ref="S48:T48"/>
    <mergeCell ref="U48:V48"/>
  </mergeCells>
  <phoneticPr fontId="9"/>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topLeftCell="A37" zoomScaleNormal="100" workbookViewId="0">
      <selection activeCell="AO1" sqref="AO1"/>
    </sheetView>
  </sheetViews>
  <sheetFormatPr defaultColWidth="3.88671875" defaultRowHeight="21" customHeight="1" x14ac:dyDescent="0.2"/>
  <cols>
    <col min="1" max="1" width="8.88671875" customWidth="1"/>
    <col min="2" max="3" width="3.88671875" customWidth="1"/>
  </cols>
  <sheetData>
    <row r="1" spans="1:35" ht="21" customHeight="1" x14ac:dyDescent="0.2">
      <c r="A1" s="49" t="s">
        <v>50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5" ht="21"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5" ht="21" customHeight="1" x14ac:dyDescent="0.2">
      <c r="A3" s="2"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5" ht="22.2" customHeight="1" x14ac:dyDescent="0.2">
      <c r="A4" s="13" t="s">
        <v>84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5" ht="21" customHeight="1" x14ac:dyDescent="0.2">
      <c r="A5" s="13"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5" ht="21" customHeight="1" x14ac:dyDescent="0.2">
      <c r="A6" s="2" t="s">
        <v>2</v>
      </c>
      <c r="B6" s="2"/>
      <c r="C6" s="2"/>
      <c r="D6" s="2"/>
      <c r="E6" s="2"/>
      <c r="F6" s="2"/>
      <c r="G6" s="2"/>
      <c r="H6" s="2"/>
      <c r="I6" s="2"/>
      <c r="J6" s="2"/>
      <c r="K6" s="2"/>
      <c r="L6" s="2"/>
      <c r="M6" s="2"/>
      <c r="N6" s="2"/>
      <c r="O6" s="20"/>
      <c r="P6" s="2"/>
      <c r="Q6" s="2"/>
      <c r="R6" s="2"/>
      <c r="S6" s="2"/>
      <c r="T6" s="2"/>
      <c r="U6" s="2"/>
      <c r="V6" s="2"/>
      <c r="W6" s="2"/>
      <c r="X6" s="2"/>
      <c r="Y6" s="2"/>
      <c r="Z6" s="2"/>
      <c r="AA6" s="2"/>
      <c r="AB6" s="2"/>
      <c r="AC6" s="2"/>
      <c r="AD6" s="2"/>
      <c r="AE6" s="2"/>
      <c r="AF6" s="2"/>
      <c r="AG6" s="2"/>
    </row>
    <row r="7" spans="1:35" ht="21" customHeight="1" x14ac:dyDescent="0.2">
      <c r="A7" s="13" t="s">
        <v>88</v>
      </c>
      <c r="B7" s="2"/>
      <c r="C7" s="2"/>
      <c r="D7" s="2"/>
      <c r="E7" s="2"/>
      <c r="F7" s="2"/>
      <c r="G7" s="2"/>
      <c r="H7" s="2"/>
      <c r="I7" s="2"/>
      <c r="J7" s="2"/>
      <c r="K7" s="2"/>
      <c r="L7" s="2"/>
      <c r="M7" s="2"/>
      <c r="N7" s="2"/>
      <c r="O7" s="20"/>
      <c r="P7" s="2"/>
      <c r="Q7" s="2"/>
      <c r="R7" s="2"/>
      <c r="S7" s="2"/>
      <c r="T7" s="2"/>
      <c r="U7" s="2"/>
      <c r="V7" s="2"/>
      <c r="W7" s="2"/>
      <c r="X7" s="2"/>
      <c r="Y7" s="2"/>
      <c r="Z7" s="2"/>
      <c r="AA7" s="2"/>
      <c r="AB7" s="2"/>
      <c r="AC7" s="2"/>
      <c r="AD7" s="2"/>
      <c r="AE7" s="2"/>
      <c r="AF7" s="2"/>
      <c r="AG7" s="2"/>
    </row>
    <row r="8" spans="1:35" ht="21" customHeight="1" x14ac:dyDescent="0.2">
      <c r="A8" s="47" t="s">
        <v>68</v>
      </c>
      <c r="B8" s="47"/>
      <c r="C8" s="47"/>
      <c r="D8" s="47"/>
      <c r="E8" s="47"/>
      <c r="F8" s="48" t="s">
        <v>3</v>
      </c>
      <c r="G8" s="48"/>
      <c r="H8" s="48"/>
      <c r="I8" s="48"/>
      <c r="J8" s="48" t="s">
        <v>4</v>
      </c>
      <c r="K8" s="48"/>
      <c r="L8" s="48"/>
      <c r="M8" s="48"/>
      <c r="N8" s="48" t="s">
        <v>5</v>
      </c>
      <c r="O8" s="48"/>
      <c r="P8" s="48"/>
      <c r="Q8" s="48"/>
      <c r="R8" s="48" t="s">
        <v>6</v>
      </c>
      <c r="S8" s="48"/>
      <c r="T8" s="48"/>
      <c r="U8" s="48"/>
      <c r="V8" s="48" t="s">
        <v>44</v>
      </c>
      <c r="W8" s="48"/>
      <c r="X8" s="48"/>
      <c r="Y8" s="48"/>
      <c r="Z8" s="3" t="s">
        <v>7</v>
      </c>
      <c r="AA8" s="3" t="s">
        <v>8</v>
      </c>
      <c r="AB8" s="3" t="s">
        <v>9</v>
      </c>
      <c r="AC8" s="3" t="s">
        <v>10</v>
      </c>
      <c r="AD8" s="3" t="s">
        <v>11</v>
      </c>
      <c r="AE8" s="3" t="s">
        <v>12</v>
      </c>
      <c r="AF8" s="3" t="s">
        <v>13</v>
      </c>
      <c r="AG8" s="3" t="s">
        <v>14</v>
      </c>
      <c r="AI8" s="2"/>
    </row>
    <row r="9" spans="1:35" ht="21" customHeight="1" x14ac:dyDescent="0.2">
      <c r="A9" s="3" t="s">
        <v>3</v>
      </c>
      <c r="B9" s="42" t="s">
        <v>100</v>
      </c>
      <c r="C9" s="42"/>
      <c r="D9" s="42"/>
      <c r="E9" s="42"/>
      <c r="F9" s="43"/>
      <c r="G9" s="44"/>
      <c r="H9" s="44"/>
      <c r="I9" s="45"/>
      <c r="J9" s="4" t="s">
        <v>156</v>
      </c>
      <c r="K9" s="5">
        <v>1</v>
      </c>
      <c r="L9" s="6" t="s">
        <v>15</v>
      </c>
      <c r="M9" s="7">
        <v>8</v>
      </c>
      <c r="N9" s="4" t="s">
        <v>187</v>
      </c>
      <c r="O9" s="5">
        <v>1</v>
      </c>
      <c r="P9" s="6" t="s">
        <v>15</v>
      </c>
      <c r="Q9" s="7">
        <v>2</v>
      </c>
      <c r="R9" s="4" t="s">
        <v>158</v>
      </c>
      <c r="S9" s="5">
        <v>5</v>
      </c>
      <c r="T9" s="6" t="s">
        <v>15</v>
      </c>
      <c r="U9" s="7">
        <v>5</v>
      </c>
      <c r="V9" s="4" t="s">
        <v>156</v>
      </c>
      <c r="W9" s="5">
        <v>0</v>
      </c>
      <c r="X9" s="6"/>
      <c r="Y9" s="7">
        <v>14</v>
      </c>
      <c r="Z9" s="23">
        <f t="shared" ref="Z9" si="0">SUM(AA9*3+AB9)</f>
        <v>1</v>
      </c>
      <c r="AA9" s="23">
        <f t="shared" ref="AA9" si="1">COUNTIF(F9:Y9,"○")</f>
        <v>0</v>
      </c>
      <c r="AB9" s="23">
        <f t="shared" ref="AB9" si="2">COUNTIF(F9:Y9,"△")</f>
        <v>1</v>
      </c>
      <c r="AC9" s="23">
        <f t="shared" ref="AC9" si="3">COUNTIF(F9:Y9,"×")</f>
        <v>3</v>
      </c>
      <c r="AD9" s="23">
        <f>SUM(G9+K9+O9+S9+W9)</f>
        <v>7</v>
      </c>
      <c r="AE9" s="23">
        <f>SUM(I9+M9+Q9+U9+Y9)</f>
        <v>29</v>
      </c>
      <c r="AF9" s="23">
        <f t="shared" ref="AF9" si="4">AD9-AE9</f>
        <v>-22</v>
      </c>
      <c r="AG9" s="8">
        <v>5</v>
      </c>
      <c r="AI9" s="2"/>
    </row>
    <row r="10" spans="1:35" ht="21" customHeight="1" x14ac:dyDescent="0.2">
      <c r="A10" s="3" t="s">
        <v>4</v>
      </c>
      <c r="B10" s="42" t="s">
        <v>101</v>
      </c>
      <c r="C10" s="42"/>
      <c r="D10" s="42"/>
      <c r="E10" s="42"/>
      <c r="F10" s="4" t="s">
        <v>157</v>
      </c>
      <c r="G10" s="5">
        <v>8</v>
      </c>
      <c r="H10" s="6" t="s">
        <v>15</v>
      </c>
      <c r="I10" s="7">
        <v>1</v>
      </c>
      <c r="J10" s="43"/>
      <c r="K10" s="44"/>
      <c r="L10" s="44"/>
      <c r="M10" s="45"/>
      <c r="N10" s="4" t="s">
        <v>157</v>
      </c>
      <c r="O10" s="5">
        <v>6</v>
      </c>
      <c r="P10" s="6" t="s">
        <v>15</v>
      </c>
      <c r="Q10" s="7">
        <v>0</v>
      </c>
      <c r="R10" s="4" t="s">
        <v>153</v>
      </c>
      <c r="S10" s="5">
        <v>1</v>
      </c>
      <c r="T10" s="6" t="s">
        <v>15</v>
      </c>
      <c r="U10" s="7">
        <v>0</v>
      </c>
      <c r="V10" s="4" t="s">
        <v>180</v>
      </c>
      <c r="W10" s="5">
        <v>1</v>
      </c>
      <c r="X10" s="6" t="s">
        <v>15</v>
      </c>
      <c r="Y10" s="7">
        <v>4</v>
      </c>
      <c r="Z10" s="23">
        <f t="shared" ref="Z10:Z13" si="5">SUM(AA10*3+AB10)</f>
        <v>9</v>
      </c>
      <c r="AA10" s="23">
        <f t="shared" ref="AA10:AA13" si="6">COUNTIF(F10:Y10,"○")</f>
        <v>3</v>
      </c>
      <c r="AB10" s="23">
        <f t="shared" ref="AB10:AB13" si="7">COUNTIF(F10:Y10,"△")</f>
        <v>0</v>
      </c>
      <c r="AC10" s="23">
        <f t="shared" ref="AC10:AC13" si="8">COUNTIF(F10:Y10,"×")</f>
        <v>1</v>
      </c>
      <c r="AD10" s="23">
        <f t="shared" ref="AD10:AD13" si="9">SUM(G10+K10+O10+S10+W10)</f>
        <v>16</v>
      </c>
      <c r="AE10" s="23">
        <f t="shared" ref="AE10:AE13" si="10">SUM(I10+M10+Q10+U10+Y10)</f>
        <v>5</v>
      </c>
      <c r="AF10" s="23">
        <f>AD10-AE10</f>
        <v>11</v>
      </c>
      <c r="AG10" s="8">
        <v>2</v>
      </c>
      <c r="AI10" s="1"/>
    </row>
    <row r="11" spans="1:35" ht="21" customHeight="1" x14ac:dyDescent="0.2">
      <c r="A11" s="3" t="s">
        <v>5</v>
      </c>
      <c r="B11" s="42" t="s">
        <v>69</v>
      </c>
      <c r="C11" s="42"/>
      <c r="D11" s="42"/>
      <c r="E11" s="42"/>
      <c r="F11" s="4" t="s">
        <v>182</v>
      </c>
      <c r="G11" s="5">
        <v>2</v>
      </c>
      <c r="H11" s="6" t="s">
        <v>15</v>
      </c>
      <c r="I11" s="7">
        <v>1</v>
      </c>
      <c r="J11" s="4" t="s">
        <v>166</v>
      </c>
      <c r="K11" s="5">
        <v>0</v>
      </c>
      <c r="L11" s="6" t="s">
        <v>15</v>
      </c>
      <c r="M11" s="7">
        <v>6</v>
      </c>
      <c r="N11" s="43"/>
      <c r="O11" s="44"/>
      <c r="P11" s="44"/>
      <c r="Q11" s="45"/>
      <c r="R11" s="9" t="s">
        <v>156</v>
      </c>
      <c r="S11" s="10">
        <v>1</v>
      </c>
      <c r="T11" s="6" t="s">
        <v>15</v>
      </c>
      <c r="U11" s="11">
        <v>4</v>
      </c>
      <c r="V11" s="9" t="s">
        <v>163</v>
      </c>
      <c r="W11" s="10">
        <v>0</v>
      </c>
      <c r="X11" s="6" t="s">
        <v>15</v>
      </c>
      <c r="Y11" s="11">
        <v>9</v>
      </c>
      <c r="Z11" s="23">
        <f t="shared" si="5"/>
        <v>3</v>
      </c>
      <c r="AA11" s="23">
        <f t="shared" si="6"/>
        <v>1</v>
      </c>
      <c r="AB11" s="23">
        <f t="shared" si="7"/>
        <v>0</v>
      </c>
      <c r="AC11" s="23">
        <f t="shared" si="8"/>
        <v>3</v>
      </c>
      <c r="AD11" s="23">
        <f t="shared" si="9"/>
        <v>3</v>
      </c>
      <c r="AE11" s="23">
        <f t="shared" si="10"/>
        <v>20</v>
      </c>
      <c r="AF11" s="23">
        <f>AD11-AE11</f>
        <v>-17</v>
      </c>
      <c r="AG11" s="8">
        <v>4</v>
      </c>
      <c r="AI11" s="1"/>
    </row>
    <row r="12" spans="1:35" ht="21" customHeight="1" x14ac:dyDescent="0.2">
      <c r="A12" s="17" t="s">
        <v>34</v>
      </c>
      <c r="B12" s="42" t="s">
        <v>70</v>
      </c>
      <c r="C12" s="42"/>
      <c r="D12" s="42"/>
      <c r="E12" s="42"/>
      <c r="F12" s="4" t="s">
        <v>158</v>
      </c>
      <c r="G12" s="5">
        <v>5</v>
      </c>
      <c r="H12" s="6" t="s">
        <v>15</v>
      </c>
      <c r="I12" s="7">
        <v>5</v>
      </c>
      <c r="J12" s="4" t="s">
        <v>163</v>
      </c>
      <c r="K12" s="5">
        <v>0</v>
      </c>
      <c r="L12" s="6" t="s">
        <v>15</v>
      </c>
      <c r="M12" s="7">
        <v>1</v>
      </c>
      <c r="N12" s="4" t="s">
        <v>155</v>
      </c>
      <c r="O12" s="5">
        <v>4</v>
      </c>
      <c r="P12" s="6" t="s">
        <v>15</v>
      </c>
      <c r="Q12" s="7">
        <v>1</v>
      </c>
      <c r="R12" s="43"/>
      <c r="S12" s="44"/>
      <c r="T12" s="44"/>
      <c r="U12" s="45"/>
      <c r="V12" s="9" t="s">
        <v>156</v>
      </c>
      <c r="W12" s="10">
        <v>0</v>
      </c>
      <c r="X12" s="6" t="s">
        <v>15</v>
      </c>
      <c r="Y12" s="11">
        <v>12</v>
      </c>
      <c r="Z12" s="23">
        <f t="shared" si="5"/>
        <v>4</v>
      </c>
      <c r="AA12" s="23">
        <f t="shared" si="6"/>
        <v>1</v>
      </c>
      <c r="AB12" s="23">
        <f t="shared" si="7"/>
        <v>1</v>
      </c>
      <c r="AC12" s="23">
        <f t="shared" si="8"/>
        <v>2</v>
      </c>
      <c r="AD12" s="23">
        <f t="shared" si="9"/>
        <v>9</v>
      </c>
      <c r="AE12" s="23">
        <f t="shared" si="10"/>
        <v>19</v>
      </c>
      <c r="AF12" s="23">
        <f>AD12-AE12</f>
        <v>-10</v>
      </c>
      <c r="AG12" s="8">
        <v>3</v>
      </c>
      <c r="AI12" s="1"/>
    </row>
    <row r="13" spans="1:35" ht="21" customHeight="1" x14ac:dyDescent="0.2">
      <c r="A13" s="17" t="s">
        <v>44</v>
      </c>
      <c r="B13" s="42" t="s">
        <v>102</v>
      </c>
      <c r="C13" s="42"/>
      <c r="D13" s="42"/>
      <c r="E13" s="42"/>
      <c r="F13" s="4" t="s">
        <v>157</v>
      </c>
      <c r="G13" s="5">
        <v>14</v>
      </c>
      <c r="H13" s="6" t="s">
        <v>15</v>
      </c>
      <c r="I13" s="7">
        <v>0</v>
      </c>
      <c r="J13" s="4" t="s">
        <v>188</v>
      </c>
      <c r="K13" s="5">
        <v>4</v>
      </c>
      <c r="L13" s="6" t="s">
        <v>15</v>
      </c>
      <c r="M13" s="7">
        <v>1</v>
      </c>
      <c r="N13" s="4" t="s">
        <v>153</v>
      </c>
      <c r="O13" s="5">
        <v>9</v>
      </c>
      <c r="P13" s="6" t="s">
        <v>15</v>
      </c>
      <c r="Q13" s="7">
        <v>0</v>
      </c>
      <c r="R13" s="9" t="s">
        <v>153</v>
      </c>
      <c r="S13" s="10">
        <v>12</v>
      </c>
      <c r="T13" s="6" t="s">
        <v>15</v>
      </c>
      <c r="U13" s="11">
        <v>0</v>
      </c>
      <c r="V13" s="43"/>
      <c r="W13" s="44"/>
      <c r="X13" s="44"/>
      <c r="Y13" s="45"/>
      <c r="Z13" s="23">
        <f t="shared" si="5"/>
        <v>12</v>
      </c>
      <c r="AA13" s="23">
        <f t="shared" si="6"/>
        <v>4</v>
      </c>
      <c r="AB13" s="23">
        <f t="shared" si="7"/>
        <v>0</v>
      </c>
      <c r="AC13" s="23">
        <f t="shared" si="8"/>
        <v>0</v>
      </c>
      <c r="AD13" s="23">
        <f t="shared" si="9"/>
        <v>39</v>
      </c>
      <c r="AE13" s="23">
        <f t="shared" si="10"/>
        <v>1</v>
      </c>
      <c r="AF13" s="23">
        <f>AD13-AE13</f>
        <v>38</v>
      </c>
      <c r="AG13" s="8">
        <v>1</v>
      </c>
      <c r="AI13" s="1"/>
    </row>
    <row r="14" spans="1:35" ht="21"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5" ht="21" customHeight="1" x14ac:dyDescent="0.2">
      <c r="A15" s="47" t="s">
        <v>82</v>
      </c>
      <c r="B15" s="47"/>
      <c r="C15" s="47"/>
      <c r="D15" s="47"/>
      <c r="E15" s="47"/>
      <c r="F15" s="48" t="s">
        <v>3</v>
      </c>
      <c r="G15" s="48"/>
      <c r="H15" s="48"/>
      <c r="I15" s="48"/>
      <c r="J15" s="48" t="s">
        <v>4</v>
      </c>
      <c r="K15" s="48"/>
      <c r="L15" s="48"/>
      <c r="M15" s="48"/>
      <c r="N15" s="48" t="s">
        <v>5</v>
      </c>
      <c r="O15" s="48"/>
      <c r="P15" s="48"/>
      <c r="Q15" s="48"/>
      <c r="R15" s="48" t="s">
        <v>6</v>
      </c>
      <c r="S15" s="48"/>
      <c r="T15" s="48"/>
      <c r="U15" s="48"/>
      <c r="V15" s="48" t="s">
        <v>44</v>
      </c>
      <c r="W15" s="48"/>
      <c r="X15" s="48"/>
      <c r="Y15" s="48"/>
      <c r="Z15" s="3" t="s">
        <v>7</v>
      </c>
      <c r="AA15" s="3" t="s">
        <v>8</v>
      </c>
      <c r="AB15" s="3" t="s">
        <v>9</v>
      </c>
      <c r="AC15" s="3" t="s">
        <v>10</v>
      </c>
      <c r="AD15" s="3" t="s">
        <v>11</v>
      </c>
      <c r="AE15" s="3" t="s">
        <v>12</v>
      </c>
      <c r="AF15" s="3" t="s">
        <v>13</v>
      </c>
      <c r="AG15" s="3" t="s">
        <v>14</v>
      </c>
      <c r="AI15" s="2"/>
    </row>
    <row r="16" spans="1:35" ht="21" customHeight="1" x14ac:dyDescent="0.2">
      <c r="A16" s="3" t="s">
        <v>3</v>
      </c>
      <c r="B16" s="42" t="s">
        <v>103</v>
      </c>
      <c r="C16" s="42"/>
      <c r="D16" s="42"/>
      <c r="E16" s="42"/>
      <c r="F16" s="43"/>
      <c r="G16" s="44"/>
      <c r="H16" s="44"/>
      <c r="I16" s="45"/>
      <c r="J16" s="4" t="s">
        <v>155</v>
      </c>
      <c r="K16" s="5">
        <v>6</v>
      </c>
      <c r="L16" s="6" t="s">
        <v>15</v>
      </c>
      <c r="M16" s="7">
        <v>0</v>
      </c>
      <c r="N16" s="4" t="s">
        <v>189</v>
      </c>
      <c r="O16" s="5">
        <v>7</v>
      </c>
      <c r="P16" s="6" t="s">
        <v>15</v>
      </c>
      <c r="Q16" s="7">
        <v>0</v>
      </c>
      <c r="R16" s="4" t="s">
        <v>153</v>
      </c>
      <c r="S16" s="5">
        <v>4</v>
      </c>
      <c r="T16" s="6" t="s">
        <v>15</v>
      </c>
      <c r="U16" s="7">
        <v>0</v>
      </c>
      <c r="V16" s="4" t="s">
        <v>157</v>
      </c>
      <c r="W16" s="5">
        <v>6</v>
      </c>
      <c r="X16" s="6" t="s">
        <v>15</v>
      </c>
      <c r="Y16" s="7">
        <v>0</v>
      </c>
      <c r="Z16" s="23">
        <f t="shared" ref="Z16" si="11">SUM(AA16*3+AB16)</f>
        <v>12</v>
      </c>
      <c r="AA16" s="23">
        <f t="shared" ref="AA16" si="12">COUNTIF(F16:Y16,"○")</f>
        <v>4</v>
      </c>
      <c r="AB16" s="23">
        <f t="shared" ref="AB16" si="13">COUNTIF(F16:Y16,"△")</f>
        <v>0</v>
      </c>
      <c r="AC16" s="23">
        <f t="shared" ref="AC16" si="14">COUNTIF(F16:Y16,"×")</f>
        <v>0</v>
      </c>
      <c r="AD16" s="23">
        <f t="shared" ref="AD16:AD20" si="15">SUM(G16+K16+O16+S16+W16)</f>
        <v>23</v>
      </c>
      <c r="AE16" s="23">
        <f t="shared" ref="AE16:AE20" si="16">SUM(I16+M16+Q16+U16+Y16)</f>
        <v>0</v>
      </c>
      <c r="AF16" s="23">
        <f>AD16-AE16</f>
        <v>23</v>
      </c>
      <c r="AG16" s="8">
        <v>1</v>
      </c>
      <c r="AI16" s="2"/>
    </row>
    <row r="17" spans="1:35" ht="21" customHeight="1" x14ac:dyDescent="0.2">
      <c r="A17" s="3" t="s">
        <v>4</v>
      </c>
      <c r="B17" s="42" t="s">
        <v>71</v>
      </c>
      <c r="C17" s="42"/>
      <c r="D17" s="42"/>
      <c r="E17" s="42"/>
      <c r="F17" s="4" t="s">
        <v>156</v>
      </c>
      <c r="G17" s="5">
        <v>0</v>
      </c>
      <c r="H17" s="6" t="s">
        <v>15</v>
      </c>
      <c r="I17" s="7">
        <v>6</v>
      </c>
      <c r="J17" s="43"/>
      <c r="K17" s="44"/>
      <c r="L17" s="44"/>
      <c r="M17" s="45"/>
      <c r="N17" s="4" t="s">
        <v>156</v>
      </c>
      <c r="O17" s="5">
        <v>2</v>
      </c>
      <c r="P17" s="6" t="s">
        <v>15</v>
      </c>
      <c r="Q17" s="7">
        <v>3</v>
      </c>
      <c r="R17" s="4" t="s">
        <v>153</v>
      </c>
      <c r="S17" s="5">
        <v>4</v>
      </c>
      <c r="T17" s="6" t="s">
        <v>15</v>
      </c>
      <c r="U17" s="7">
        <v>3</v>
      </c>
      <c r="V17" s="4" t="s">
        <v>181</v>
      </c>
      <c r="W17" s="5">
        <v>6</v>
      </c>
      <c r="X17" s="6" t="s">
        <v>15</v>
      </c>
      <c r="Y17" s="7">
        <v>1</v>
      </c>
      <c r="Z17" s="23">
        <f t="shared" ref="Z17:Z20" si="17">SUM(AA17*3+AB17)</f>
        <v>6</v>
      </c>
      <c r="AA17" s="23">
        <f t="shared" ref="AA17:AA20" si="18">COUNTIF(F17:Y17,"○")</f>
        <v>2</v>
      </c>
      <c r="AB17" s="23">
        <f t="shared" ref="AB17:AB20" si="19">COUNTIF(F17:Y17,"△")</f>
        <v>0</v>
      </c>
      <c r="AC17" s="23">
        <f t="shared" ref="AC17:AC20" si="20">COUNTIF(F17:Y17,"×")</f>
        <v>2</v>
      </c>
      <c r="AD17" s="23">
        <f t="shared" si="15"/>
        <v>12</v>
      </c>
      <c r="AE17" s="23">
        <f t="shared" si="16"/>
        <v>13</v>
      </c>
      <c r="AF17" s="23">
        <f>AD17-AE17</f>
        <v>-1</v>
      </c>
      <c r="AG17" s="8">
        <v>3</v>
      </c>
      <c r="AI17" s="1"/>
    </row>
    <row r="18" spans="1:35" ht="21" customHeight="1" x14ac:dyDescent="0.2">
      <c r="A18" s="3" t="s">
        <v>5</v>
      </c>
      <c r="B18" s="42" t="s">
        <v>72</v>
      </c>
      <c r="C18" s="42"/>
      <c r="D18" s="42"/>
      <c r="E18" s="42"/>
      <c r="F18" s="4" t="s">
        <v>180</v>
      </c>
      <c r="G18" s="5">
        <v>0</v>
      </c>
      <c r="H18" s="6" t="s">
        <v>15</v>
      </c>
      <c r="I18" s="7">
        <v>7</v>
      </c>
      <c r="J18" s="4" t="s">
        <v>157</v>
      </c>
      <c r="K18" s="5">
        <v>3</v>
      </c>
      <c r="L18" s="6" t="s">
        <v>15</v>
      </c>
      <c r="M18" s="7">
        <v>2</v>
      </c>
      <c r="N18" s="43"/>
      <c r="O18" s="44"/>
      <c r="P18" s="44"/>
      <c r="Q18" s="45"/>
      <c r="R18" s="9" t="s">
        <v>162</v>
      </c>
      <c r="S18" s="10">
        <v>2</v>
      </c>
      <c r="T18" s="6" t="s">
        <v>15</v>
      </c>
      <c r="U18" s="11">
        <v>1</v>
      </c>
      <c r="V18" s="9" t="s">
        <v>176</v>
      </c>
      <c r="W18" s="10">
        <v>1</v>
      </c>
      <c r="X18" s="6" t="s">
        <v>15</v>
      </c>
      <c r="Y18" s="11">
        <v>0</v>
      </c>
      <c r="Z18" s="23">
        <f t="shared" si="17"/>
        <v>9</v>
      </c>
      <c r="AA18" s="23">
        <f t="shared" si="18"/>
        <v>3</v>
      </c>
      <c r="AB18" s="23">
        <f t="shared" si="19"/>
        <v>0</v>
      </c>
      <c r="AC18" s="23">
        <f t="shared" si="20"/>
        <v>1</v>
      </c>
      <c r="AD18" s="23">
        <f t="shared" si="15"/>
        <v>6</v>
      </c>
      <c r="AE18" s="23">
        <f t="shared" si="16"/>
        <v>10</v>
      </c>
      <c r="AF18" s="23">
        <f>AD18-AE18</f>
        <v>-4</v>
      </c>
      <c r="AG18" s="8">
        <v>2</v>
      </c>
      <c r="AI18" s="1"/>
    </row>
    <row r="19" spans="1:35" ht="21" customHeight="1" x14ac:dyDescent="0.2">
      <c r="A19" s="17" t="s">
        <v>34</v>
      </c>
      <c r="B19" s="42" t="s">
        <v>73</v>
      </c>
      <c r="C19" s="42"/>
      <c r="D19" s="42"/>
      <c r="E19" s="42"/>
      <c r="F19" s="4" t="s">
        <v>161</v>
      </c>
      <c r="G19" s="5">
        <v>0</v>
      </c>
      <c r="H19" s="6" t="s">
        <v>15</v>
      </c>
      <c r="I19" s="7">
        <v>4</v>
      </c>
      <c r="J19" s="4" t="s">
        <v>156</v>
      </c>
      <c r="K19" s="5">
        <v>3</v>
      </c>
      <c r="L19" s="6" t="s">
        <v>15</v>
      </c>
      <c r="M19" s="7">
        <v>4</v>
      </c>
      <c r="N19" s="4" t="s">
        <v>160</v>
      </c>
      <c r="O19" s="5">
        <v>1</v>
      </c>
      <c r="P19" s="6" t="s">
        <v>15</v>
      </c>
      <c r="Q19" s="7">
        <v>2</v>
      </c>
      <c r="R19" s="43"/>
      <c r="S19" s="44"/>
      <c r="T19" s="44"/>
      <c r="U19" s="45"/>
      <c r="V19" s="9" t="s">
        <v>153</v>
      </c>
      <c r="W19" s="10">
        <v>3</v>
      </c>
      <c r="X19" s="6" t="s">
        <v>15</v>
      </c>
      <c r="Y19" s="11">
        <v>0</v>
      </c>
      <c r="Z19" s="23">
        <f t="shared" si="17"/>
        <v>3</v>
      </c>
      <c r="AA19" s="23">
        <f t="shared" si="18"/>
        <v>1</v>
      </c>
      <c r="AB19" s="23">
        <f t="shared" si="19"/>
        <v>0</v>
      </c>
      <c r="AC19" s="23">
        <f t="shared" si="20"/>
        <v>3</v>
      </c>
      <c r="AD19" s="23">
        <f t="shared" si="15"/>
        <v>7</v>
      </c>
      <c r="AE19" s="23">
        <f t="shared" si="16"/>
        <v>10</v>
      </c>
      <c r="AF19" s="23">
        <f>AD19-AE19</f>
        <v>-3</v>
      </c>
      <c r="AG19" s="8">
        <v>4</v>
      </c>
      <c r="AI19" s="1"/>
    </row>
    <row r="20" spans="1:35" ht="21" customHeight="1" x14ac:dyDescent="0.2">
      <c r="A20" s="17" t="s">
        <v>44</v>
      </c>
      <c r="B20" s="42" t="s">
        <v>74</v>
      </c>
      <c r="C20" s="42"/>
      <c r="D20" s="42"/>
      <c r="E20" s="42"/>
      <c r="F20" s="4" t="s">
        <v>161</v>
      </c>
      <c r="G20" s="5">
        <v>0</v>
      </c>
      <c r="H20" s="6" t="s">
        <v>15</v>
      </c>
      <c r="I20" s="7">
        <v>6</v>
      </c>
      <c r="J20" s="4" t="s">
        <v>190</v>
      </c>
      <c r="K20" s="5">
        <v>1</v>
      </c>
      <c r="L20" s="6" t="s">
        <v>15</v>
      </c>
      <c r="M20" s="7">
        <v>6</v>
      </c>
      <c r="N20" s="4" t="s">
        <v>161</v>
      </c>
      <c r="O20" s="5">
        <v>0</v>
      </c>
      <c r="P20" s="6" t="s">
        <v>15</v>
      </c>
      <c r="Q20" s="7">
        <v>1</v>
      </c>
      <c r="R20" s="9" t="s">
        <v>163</v>
      </c>
      <c r="S20" s="10">
        <v>0</v>
      </c>
      <c r="T20" s="6" t="s">
        <v>15</v>
      </c>
      <c r="U20" s="11">
        <v>3</v>
      </c>
      <c r="V20" s="43"/>
      <c r="W20" s="44"/>
      <c r="X20" s="44"/>
      <c r="Y20" s="45"/>
      <c r="Z20" s="23">
        <f t="shared" si="17"/>
        <v>0</v>
      </c>
      <c r="AA20" s="23">
        <f t="shared" si="18"/>
        <v>0</v>
      </c>
      <c r="AB20" s="23">
        <f t="shared" si="19"/>
        <v>0</v>
      </c>
      <c r="AC20" s="23">
        <f t="shared" si="20"/>
        <v>4</v>
      </c>
      <c r="AD20" s="23">
        <f t="shared" si="15"/>
        <v>1</v>
      </c>
      <c r="AE20" s="23">
        <f t="shared" si="16"/>
        <v>16</v>
      </c>
      <c r="AF20" s="23">
        <f>AD20-AE20</f>
        <v>-15</v>
      </c>
      <c r="AG20" s="8">
        <v>5</v>
      </c>
      <c r="AI20" s="1"/>
    </row>
    <row r="23" spans="1:35" ht="21" customHeight="1" x14ac:dyDescent="0.2">
      <c r="A23" s="47" t="s">
        <v>104</v>
      </c>
      <c r="B23" s="47"/>
      <c r="C23" s="47"/>
      <c r="D23" s="47"/>
      <c r="E23" s="47"/>
      <c r="F23" s="48" t="s">
        <v>3</v>
      </c>
      <c r="G23" s="48"/>
      <c r="H23" s="48"/>
      <c r="I23" s="48"/>
      <c r="J23" s="48" t="s">
        <v>4</v>
      </c>
      <c r="K23" s="48"/>
      <c r="L23" s="48"/>
      <c r="M23" s="48"/>
      <c r="N23" s="48" t="s">
        <v>5</v>
      </c>
      <c r="O23" s="48"/>
      <c r="P23" s="48"/>
      <c r="Q23" s="48"/>
      <c r="R23" s="48" t="s">
        <v>6</v>
      </c>
      <c r="S23" s="48"/>
      <c r="T23" s="48"/>
      <c r="U23" s="48"/>
      <c r="V23" s="48" t="s">
        <v>44</v>
      </c>
      <c r="W23" s="48"/>
      <c r="X23" s="48"/>
      <c r="Y23" s="48"/>
      <c r="Z23" s="3" t="s">
        <v>7</v>
      </c>
      <c r="AA23" s="3" t="s">
        <v>8</v>
      </c>
      <c r="AB23" s="3" t="s">
        <v>9</v>
      </c>
      <c r="AC23" s="3" t="s">
        <v>10</v>
      </c>
      <c r="AD23" s="3" t="s">
        <v>11</v>
      </c>
      <c r="AE23" s="3" t="s">
        <v>12</v>
      </c>
      <c r="AF23" s="3" t="s">
        <v>13</v>
      </c>
      <c r="AG23" s="3" t="s">
        <v>14</v>
      </c>
      <c r="AI23" s="2"/>
    </row>
    <row r="24" spans="1:35" ht="21" customHeight="1" x14ac:dyDescent="0.2">
      <c r="A24" s="3" t="s">
        <v>3</v>
      </c>
      <c r="B24" s="42" t="s">
        <v>75</v>
      </c>
      <c r="C24" s="42"/>
      <c r="D24" s="42"/>
      <c r="E24" s="42"/>
      <c r="F24" s="43"/>
      <c r="G24" s="44"/>
      <c r="H24" s="44"/>
      <c r="I24" s="45"/>
      <c r="J24" s="4" t="s">
        <v>161</v>
      </c>
      <c r="K24" s="5">
        <v>0</v>
      </c>
      <c r="L24" s="6" t="s">
        <v>15</v>
      </c>
      <c r="M24" s="7">
        <v>13</v>
      </c>
      <c r="N24" s="4" t="s">
        <v>156</v>
      </c>
      <c r="O24" s="5">
        <v>1</v>
      </c>
      <c r="P24" s="6" t="s">
        <v>15</v>
      </c>
      <c r="Q24" s="7">
        <v>8</v>
      </c>
      <c r="R24" s="4" t="s">
        <v>156</v>
      </c>
      <c r="S24" s="5">
        <v>1</v>
      </c>
      <c r="T24" s="6" t="s">
        <v>15</v>
      </c>
      <c r="U24" s="7">
        <v>11</v>
      </c>
      <c r="V24" s="4" t="s">
        <v>156</v>
      </c>
      <c r="W24" s="5">
        <v>0</v>
      </c>
      <c r="X24" s="6" t="s">
        <v>15</v>
      </c>
      <c r="Y24" s="7">
        <v>4</v>
      </c>
      <c r="Z24" s="23">
        <f t="shared" ref="Z24" si="21">SUM(AA24*3+AB24)</f>
        <v>0</v>
      </c>
      <c r="AA24" s="23">
        <f t="shared" ref="AA24" si="22">COUNTIF(F24:Y24,"○")</f>
        <v>0</v>
      </c>
      <c r="AB24" s="23">
        <f t="shared" ref="AB24" si="23">COUNTIF(F24:Y24,"△")</f>
        <v>0</v>
      </c>
      <c r="AC24" s="23">
        <f t="shared" ref="AC24" si="24">COUNTIF(F24:Y24,"×")</f>
        <v>4</v>
      </c>
      <c r="AD24" s="23">
        <f t="shared" ref="AD24:AD28" si="25">SUM(G24+K24+O24+S24+W24)</f>
        <v>2</v>
      </c>
      <c r="AE24" s="23">
        <f t="shared" ref="AE24:AE28" si="26">SUM(I24+M24+Q24+U24+Y24)</f>
        <v>36</v>
      </c>
      <c r="AF24" s="23">
        <f>AD24-AE24</f>
        <v>-34</v>
      </c>
      <c r="AG24" s="8">
        <v>5</v>
      </c>
      <c r="AI24" s="2"/>
    </row>
    <row r="25" spans="1:35" ht="21" customHeight="1" x14ac:dyDescent="0.2">
      <c r="A25" s="3" t="s">
        <v>4</v>
      </c>
      <c r="B25" s="42" t="s">
        <v>76</v>
      </c>
      <c r="C25" s="42"/>
      <c r="D25" s="42"/>
      <c r="E25" s="42"/>
      <c r="F25" s="4" t="s">
        <v>153</v>
      </c>
      <c r="G25" s="5">
        <v>13</v>
      </c>
      <c r="H25" s="6" t="s">
        <v>15</v>
      </c>
      <c r="I25" s="7">
        <v>0</v>
      </c>
      <c r="J25" s="43"/>
      <c r="K25" s="44"/>
      <c r="L25" s="44"/>
      <c r="M25" s="45"/>
      <c r="N25" s="4" t="s">
        <v>171</v>
      </c>
      <c r="O25" s="5">
        <v>5</v>
      </c>
      <c r="P25" s="6" t="s">
        <v>15</v>
      </c>
      <c r="Q25" s="7">
        <v>0</v>
      </c>
      <c r="R25" s="4" t="s">
        <v>153</v>
      </c>
      <c r="S25" s="5">
        <v>3</v>
      </c>
      <c r="T25" s="6" t="s">
        <v>15</v>
      </c>
      <c r="U25" s="7">
        <v>1</v>
      </c>
      <c r="V25" s="4" t="s">
        <v>157</v>
      </c>
      <c r="W25" s="5">
        <v>4</v>
      </c>
      <c r="X25" s="6" t="s">
        <v>15</v>
      </c>
      <c r="Y25" s="7">
        <v>1</v>
      </c>
      <c r="Z25" s="23">
        <f t="shared" ref="Z25:Z28" si="27">SUM(AA25*3+AB25)</f>
        <v>12</v>
      </c>
      <c r="AA25" s="23">
        <f t="shared" ref="AA25:AA28" si="28">COUNTIF(F25:Y25,"○")</f>
        <v>4</v>
      </c>
      <c r="AB25" s="23">
        <f t="shared" ref="AB25:AB28" si="29">COUNTIF(F25:Y25,"△")</f>
        <v>0</v>
      </c>
      <c r="AC25" s="23">
        <f t="shared" ref="AC25:AC28" si="30">COUNTIF(F25:Y25,"×")</f>
        <v>0</v>
      </c>
      <c r="AD25" s="23">
        <f t="shared" si="25"/>
        <v>25</v>
      </c>
      <c r="AE25" s="23">
        <f t="shared" si="26"/>
        <v>2</v>
      </c>
      <c r="AF25" s="23">
        <f>AD25-AE25</f>
        <v>23</v>
      </c>
      <c r="AG25" s="8">
        <v>1</v>
      </c>
      <c r="AI25" s="1"/>
    </row>
    <row r="26" spans="1:35" ht="21" customHeight="1" x14ac:dyDescent="0.2">
      <c r="A26" s="3" t="s">
        <v>5</v>
      </c>
      <c r="B26" s="42" t="s">
        <v>77</v>
      </c>
      <c r="C26" s="42"/>
      <c r="D26" s="42"/>
      <c r="E26" s="42"/>
      <c r="F26" s="4" t="s">
        <v>153</v>
      </c>
      <c r="G26" s="5">
        <v>8</v>
      </c>
      <c r="H26" s="6" t="s">
        <v>15</v>
      </c>
      <c r="I26" s="7">
        <v>1</v>
      </c>
      <c r="J26" s="4" t="s">
        <v>156</v>
      </c>
      <c r="K26" s="5">
        <v>0</v>
      </c>
      <c r="L26" s="6" t="s">
        <v>15</v>
      </c>
      <c r="M26" s="7">
        <v>5</v>
      </c>
      <c r="N26" s="43"/>
      <c r="O26" s="44"/>
      <c r="P26" s="44"/>
      <c r="Q26" s="45"/>
      <c r="R26" s="9" t="s">
        <v>161</v>
      </c>
      <c r="S26" s="10">
        <v>0</v>
      </c>
      <c r="T26" s="6" t="s">
        <v>15</v>
      </c>
      <c r="U26" s="11">
        <v>6</v>
      </c>
      <c r="V26" s="9" t="s">
        <v>153</v>
      </c>
      <c r="W26" s="10">
        <v>4</v>
      </c>
      <c r="X26" s="6" t="s">
        <v>15</v>
      </c>
      <c r="Y26" s="11">
        <v>0</v>
      </c>
      <c r="Z26" s="23">
        <f t="shared" si="27"/>
        <v>6</v>
      </c>
      <c r="AA26" s="23">
        <f t="shared" si="28"/>
        <v>2</v>
      </c>
      <c r="AB26" s="23">
        <f t="shared" si="29"/>
        <v>0</v>
      </c>
      <c r="AC26" s="23">
        <f t="shared" si="30"/>
        <v>2</v>
      </c>
      <c r="AD26" s="23">
        <f t="shared" si="25"/>
        <v>12</v>
      </c>
      <c r="AE26" s="23">
        <f t="shared" si="26"/>
        <v>12</v>
      </c>
      <c r="AF26" s="23">
        <f>AD26-AE26</f>
        <v>0</v>
      </c>
      <c r="AG26" s="8">
        <v>3</v>
      </c>
      <c r="AI26" s="1"/>
    </row>
    <row r="27" spans="1:35" ht="21" customHeight="1" x14ac:dyDescent="0.2">
      <c r="A27" s="17" t="s">
        <v>34</v>
      </c>
      <c r="B27" s="42" t="s">
        <v>105</v>
      </c>
      <c r="C27" s="42"/>
      <c r="D27" s="42"/>
      <c r="E27" s="42"/>
      <c r="F27" s="4" t="s">
        <v>170</v>
      </c>
      <c r="G27" s="5">
        <v>11</v>
      </c>
      <c r="H27" s="6" t="s">
        <v>15</v>
      </c>
      <c r="I27" s="7">
        <v>1</v>
      </c>
      <c r="J27" s="4" t="s">
        <v>163</v>
      </c>
      <c r="K27" s="5">
        <v>1</v>
      </c>
      <c r="L27" s="6" t="s">
        <v>15</v>
      </c>
      <c r="M27" s="7">
        <v>3</v>
      </c>
      <c r="N27" s="4" t="s">
        <v>153</v>
      </c>
      <c r="O27" s="5">
        <v>6</v>
      </c>
      <c r="P27" s="6" t="s">
        <v>15</v>
      </c>
      <c r="Q27" s="7">
        <v>0</v>
      </c>
      <c r="R27" s="43"/>
      <c r="S27" s="44"/>
      <c r="T27" s="44"/>
      <c r="U27" s="45"/>
      <c r="V27" s="9" t="s">
        <v>153</v>
      </c>
      <c r="W27" s="10">
        <v>1</v>
      </c>
      <c r="X27" s="6" t="s">
        <v>15</v>
      </c>
      <c r="Y27" s="11">
        <v>0</v>
      </c>
      <c r="Z27" s="23">
        <f t="shared" si="27"/>
        <v>9</v>
      </c>
      <c r="AA27" s="23">
        <f t="shared" si="28"/>
        <v>3</v>
      </c>
      <c r="AB27" s="23">
        <f t="shared" si="29"/>
        <v>0</v>
      </c>
      <c r="AC27" s="23">
        <f t="shared" si="30"/>
        <v>1</v>
      </c>
      <c r="AD27" s="23">
        <f t="shared" si="25"/>
        <v>19</v>
      </c>
      <c r="AE27" s="23">
        <f t="shared" si="26"/>
        <v>4</v>
      </c>
      <c r="AF27" s="23">
        <f>AD27-AE27</f>
        <v>15</v>
      </c>
      <c r="AG27" s="8">
        <v>2</v>
      </c>
      <c r="AI27" s="1"/>
    </row>
    <row r="28" spans="1:35" ht="21" customHeight="1" x14ac:dyDescent="0.2">
      <c r="A28" s="17" t="s">
        <v>44</v>
      </c>
      <c r="B28" s="42" t="s">
        <v>78</v>
      </c>
      <c r="C28" s="42"/>
      <c r="D28" s="42"/>
      <c r="E28" s="42"/>
      <c r="F28" s="4" t="s">
        <v>164</v>
      </c>
      <c r="G28" s="5">
        <v>4</v>
      </c>
      <c r="H28" s="6" t="s">
        <v>15</v>
      </c>
      <c r="I28" s="7">
        <v>0</v>
      </c>
      <c r="J28" s="4" t="s">
        <v>163</v>
      </c>
      <c r="K28" s="5">
        <v>1</v>
      </c>
      <c r="L28" s="6" t="s">
        <v>15</v>
      </c>
      <c r="M28" s="7">
        <v>4</v>
      </c>
      <c r="N28" s="4" t="s">
        <v>161</v>
      </c>
      <c r="O28" s="5">
        <v>0</v>
      </c>
      <c r="P28" s="6" t="s">
        <v>15</v>
      </c>
      <c r="Q28" s="7">
        <v>4</v>
      </c>
      <c r="R28" s="9" t="s">
        <v>172</v>
      </c>
      <c r="S28" s="10">
        <v>0</v>
      </c>
      <c r="T28" s="6" t="s">
        <v>15</v>
      </c>
      <c r="U28" s="11">
        <v>1</v>
      </c>
      <c r="V28" s="43"/>
      <c r="W28" s="44"/>
      <c r="X28" s="44"/>
      <c r="Y28" s="45"/>
      <c r="Z28" s="23">
        <f t="shared" si="27"/>
        <v>3</v>
      </c>
      <c r="AA28" s="23">
        <f t="shared" si="28"/>
        <v>1</v>
      </c>
      <c r="AB28" s="23">
        <f t="shared" si="29"/>
        <v>0</v>
      </c>
      <c r="AC28" s="23">
        <f t="shared" si="30"/>
        <v>3</v>
      </c>
      <c r="AD28" s="23">
        <f t="shared" si="25"/>
        <v>5</v>
      </c>
      <c r="AE28" s="23">
        <f t="shared" si="26"/>
        <v>9</v>
      </c>
      <c r="AF28" s="23">
        <f>AD28-AE28</f>
        <v>-4</v>
      </c>
      <c r="AG28" s="8">
        <v>4</v>
      </c>
      <c r="AI28" s="1"/>
    </row>
    <row r="29" spans="1:35" ht="21"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5" ht="21" customHeight="1" x14ac:dyDescent="0.2">
      <c r="A30" s="47" t="s">
        <v>83</v>
      </c>
      <c r="B30" s="47"/>
      <c r="C30" s="47"/>
      <c r="D30" s="47"/>
      <c r="E30" s="47"/>
      <c r="F30" s="48" t="s">
        <v>3</v>
      </c>
      <c r="G30" s="48"/>
      <c r="H30" s="48"/>
      <c r="I30" s="48"/>
      <c r="J30" s="48" t="s">
        <v>4</v>
      </c>
      <c r="K30" s="48"/>
      <c r="L30" s="48"/>
      <c r="M30" s="48"/>
      <c r="N30" s="48" t="s">
        <v>5</v>
      </c>
      <c r="O30" s="48"/>
      <c r="P30" s="48"/>
      <c r="Q30" s="48"/>
      <c r="R30" s="48" t="s">
        <v>6</v>
      </c>
      <c r="S30" s="48"/>
      <c r="T30" s="48"/>
      <c r="U30" s="48"/>
      <c r="V30" s="48" t="s">
        <v>44</v>
      </c>
      <c r="W30" s="48"/>
      <c r="X30" s="48"/>
      <c r="Y30" s="48"/>
      <c r="Z30" s="3" t="s">
        <v>7</v>
      </c>
      <c r="AA30" s="3" t="s">
        <v>8</v>
      </c>
      <c r="AB30" s="3" t="s">
        <v>9</v>
      </c>
      <c r="AC30" s="3" t="s">
        <v>10</v>
      </c>
      <c r="AD30" s="3" t="s">
        <v>11</v>
      </c>
      <c r="AE30" s="3" t="s">
        <v>12</v>
      </c>
      <c r="AF30" s="3" t="s">
        <v>13</v>
      </c>
      <c r="AG30" s="3" t="s">
        <v>14</v>
      </c>
      <c r="AI30" s="2"/>
    </row>
    <row r="31" spans="1:35" ht="21" customHeight="1" x14ac:dyDescent="0.2">
      <c r="A31" s="3" t="s">
        <v>3</v>
      </c>
      <c r="B31" s="42" t="s">
        <v>79</v>
      </c>
      <c r="C31" s="42"/>
      <c r="D31" s="42"/>
      <c r="E31" s="42"/>
      <c r="F31" s="43"/>
      <c r="G31" s="44"/>
      <c r="H31" s="44"/>
      <c r="I31" s="45"/>
      <c r="J31" s="4" t="s">
        <v>153</v>
      </c>
      <c r="K31" s="5">
        <v>1</v>
      </c>
      <c r="L31" s="6" t="s">
        <v>15</v>
      </c>
      <c r="M31" s="7">
        <v>0</v>
      </c>
      <c r="N31" s="4" t="s">
        <v>153</v>
      </c>
      <c r="O31" s="5">
        <v>3</v>
      </c>
      <c r="P31" s="6" t="s">
        <v>15</v>
      </c>
      <c r="Q31" s="7">
        <v>0</v>
      </c>
      <c r="R31" s="4" t="s">
        <v>153</v>
      </c>
      <c r="S31" s="5">
        <v>2</v>
      </c>
      <c r="T31" s="6" t="s">
        <v>15</v>
      </c>
      <c r="U31" s="7">
        <v>1</v>
      </c>
      <c r="V31" s="4" t="s">
        <v>165</v>
      </c>
      <c r="W31" s="5">
        <v>2</v>
      </c>
      <c r="X31" s="6" t="s">
        <v>15</v>
      </c>
      <c r="Y31" s="7">
        <v>4</v>
      </c>
      <c r="Z31" s="23">
        <f t="shared" ref="Z31" si="31">SUM(AA31*3+AB31)</f>
        <v>9</v>
      </c>
      <c r="AA31" s="23">
        <f t="shared" ref="AA31" si="32">COUNTIF(F31:Y31,"○")</f>
        <v>3</v>
      </c>
      <c r="AB31" s="23">
        <f t="shared" ref="AB31" si="33">COUNTIF(F31:Y31,"△")</f>
        <v>0</v>
      </c>
      <c r="AC31" s="23">
        <f t="shared" ref="AC31" si="34">COUNTIF(F31:Y31,"×")</f>
        <v>1</v>
      </c>
      <c r="AD31" s="23">
        <f t="shared" ref="AD31:AD35" si="35">SUM(G31+K31+O31+S31+W31)</f>
        <v>8</v>
      </c>
      <c r="AE31" s="23">
        <f t="shared" ref="AE31:AE35" si="36">SUM(I31+M31+Q31+U31+Y31)</f>
        <v>5</v>
      </c>
      <c r="AF31" s="23">
        <f>AD31-AE31</f>
        <v>3</v>
      </c>
      <c r="AG31" s="8">
        <v>2</v>
      </c>
      <c r="AI31" s="2"/>
    </row>
    <row r="32" spans="1:35" ht="21" customHeight="1" x14ac:dyDescent="0.2">
      <c r="A32" s="3" t="s">
        <v>4</v>
      </c>
      <c r="B32" s="42" t="s">
        <v>106</v>
      </c>
      <c r="C32" s="42"/>
      <c r="D32" s="42"/>
      <c r="E32" s="42"/>
      <c r="F32" s="4" t="s">
        <v>156</v>
      </c>
      <c r="G32" s="5">
        <v>0</v>
      </c>
      <c r="H32" s="6" t="s">
        <v>15</v>
      </c>
      <c r="I32" s="7">
        <v>1</v>
      </c>
      <c r="J32" s="43"/>
      <c r="K32" s="44"/>
      <c r="L32" s="44"/>
      <c r="M32" s="45"/>
      <c r="N32" s="4" t="s">
        <v>173</v>
      </c>
      <c r="O32" s="5">
        <v>2</v>
      </c>
      <c r="P32" s="6" t="s">
        <v>15</v>
      </c>
      <c r="Q32" s="7">
        <v>2</v>
      </c>
      <c r="R32" s="4" t="s">
        <v>153</v>
      </c>
      <c r="S32" s="5">
        <v>2</v>
      </c>
      <c r="T32" s="6" t="s">
        <v>15</v>
      </c>
      <c r="U32" s="7">
        <v>1</v>
      </c>
      <c r="V32" s="4" t="s">
        <v>153</v>
      </c>
      <c r="W32" s="5">
        <v>2</v>
      </c>
      <c r="X32" s="6" t="s">
        <v>15</v>
      </c>
      <c r="Y32" s="7">
        <v>1</v>
      </c>
      <c r="Z32" s="23">
        <f t="shared" ref="Z32:Z35" si="37">SUM(AA32*3+AB32)</f>
        <v>7</v>
      </c>
      <c r="AA32" s="23">
        <f t="shared" ref="AA32:AA35" si="38">COUNTIF(F32:Y32,"○")</f>
        <v>2</v>
      </c>
      <c r="AB32" s="23">
        <f t="shared" ref="AB32:AB35" si="39">COUNTIF(F32:Y32,"△")</f>
        <v>1</v>
      </c>
      <c r="AC32" s="23">
        <f t="shared" ref="AC32:AC35" si="40">COUNTIF(F32:Y32,"×")</f>
        <v>1</v>
      </c>
      <c r="AD32" s="23">
        <f t="shared" si="35"/>
        <v>6</v>
      </c>
      <c r="AE32" s="23">
        <f t="shared" si="36"/>
        <v>5</v>
      </c>
      <c r="AF32" s="23">
        <f>AD32-AE32</f>
        <v>1</v>
      </c>
      <c r="AG32" s="8">
        <v>3</v>
      </c>
      <c r="AI32" s="1"/>
    </row>
    <row r="33" spans="1:35" ht="21" customHeight="1" x14ac:dyDescent="0.2">
      <c r="A33" s="3" t="s">
        <v>5</v>
      </c>
      <c r="B33" s="42" t="s">
        <v>80</v>
      </c>
      <c r="C33" s="42"/>
      <c r="D33" s="42"/>
      <c r="E33" s="42"/>
      <c r="F33" s="4" t="s">
        <v>163</v>
      </c>
      <c r="G33" s="5">
        <v>0</v>
      </c>
      <c r="H33" s="6" t="s">
        <v>15</v>
      </c>
      <c r="I33" s="7">
        <v>3</v>
      </c>
      <c r="J33" s="4" t="s">
        <v>158</v>
      </c>
      <c r="K33" s="5">
        <v>2</v>
      </c>
      <c r="L33" s="6" t="s">
        <v>15</v>
      </c>
      <c r="M33" s="7">
        <v>2</v>
      </c>
      <c r="N33" s="43"/>
      <c r="O33" s="44"/>
      <c r="P33" s="44"/>
      <c r="Q33" s="45"/>
      <c r="R33" s="9" t="s">
        <v>160</v>
      </c>
      <c r="S33" s="10">
        <v>3</v>
      </c>
      <c r="T33" s="6" t="s">
        <v>15</v>
      </c>
      <c r="U33" s="11">
        <v>5</v>
      </c>
      <c r="V33" s="9" t="s">
        <v>161</v>
      </c>
      <c r="W33" s="10">
        <v>0</v>
      </c>
      <c r="X33" s="6" t="s">
        <v>15</v>
      </c>
      <c r="Y33" s="11">
        <v>7</v>
      </c>
      <c r="Z33" s="23">
        <f t="shared" si="37"/>
        <v>1</v>
      </c>
      <c r="AA33" s="23">
        <f t="shared" si="38"/>
        <v>0</v>
      </c>
      <c r="AB33" s="23">
        <f t="shared" si="39"/>
        <v>1</v>
      </c>
      <c r="AC33" s="23">
        <f t="shared" si="40"/>
        <v>3</v>
      </c>
      <c r="AD33" s="23">
        <f t="shared" si="35"/>
        <v>5</v>
      </c>
      <c r="AE33" s="23">
        <f t="shared" si="36"/>
        <v>17</v>
      </c>
      <c r="AF33" s="23">
        <f>AD33-AE33</f>
        <v>-12</v>
      </c>
      <c r="AG33" s="8">
        <v>5</v>
      </c>
      <c r="AI33" s="1"/>
    </row>
    <row r="34" spans="1:35" ht="21" customHeight="1" x14ac:dyDescent="0.2">
      <c r="A34" s="17" t="s">
        <v>34</v>
      </c>
      <c r="B34" s="42" t="s">
        <v>81</v>
      </c>
      <c r="C34" s="42"/>
      <c r="D34" s="42"/>
      <c r="E34" s="42"/>
      <c r="F34" s="4" t="s">
        <v>156</v>
      </c>
      <c r="G34" s="5">
        <v>1</v>
      </c>
      <c r="H34" s="6" t="s">
        <v>15</v>
      </c>
      <c r="I34" s="7">
        <v>2</v>
      </c>
      <c r="J34" s="4" t="s">
        <v>161</v>
      </c>
      <c r="K34" s="5">
        <v>1</v>
      </c>
      <c r="L34" s="6" t="s">
        <v>15</v>
      </c>
      <c r="M34" s="7">
        <v>2</v>
      </c>
      <c r="N34" s="4" t="s">
        <v>162</v>
      </c>
      <c r="O34" s="5">
        <v>5</v>
      </c>
      <c r="P34" s="6" t="s">
        <v>15</v>
      </c>
      <c r="Q34" s="7">
        <v>3</v>
      </c>
      <c r="R34" s="43"/>
      <c r="S34" s="44"/>
      <c r="T34" s="44"/>
      <c r="U34" s="45"/>
      <c r="V34" s="9" t="s">
        <v>163</v>
      </c>
      <c r="W34" s="10">
        <v>2</v>
      </c>
      <c r="X34" s="6" t="s">
        <v>15</v>
      </c>
      <c r="Y34" s="11">
        <v>5</v>
      </c>
      <c r="Z34" s="23">
        <f t="shared" si="37"/>
        <v>3</v>
      </c>
      <c r="AA34" s="23">
        <f t="shared" si="38"/>
        <v>1</v>
      </c>
      <c r="AB34" s="23">
        <f t="shared" si="39"/>
        <v>0</v>
      </c>
      <c r="AC34" s="23">
        <f t="shared" si="40"/>
        <v>3</v>
      </c>
      <c r="AD34" s="23">
        <f t="shared" si="35"/>
        <v>9</v>
      </c>
      <c r="AE34" s="23">
        <f t="shared" si="36"/>
        <v>12</v>
      </c>
      <c r="AF34" s="23">
        <f>AD34-AE34</f>
        <v>-3</v>
      </c>
      <c r="AG34" s="8">
        <v>4</v>
      </c>
      <c r="AI34" s="1"/>
    </row>
    <row r="35" spans="1:35" ht="21" customHeight="1" x14ac:dyDescent="0.2">
      <c r="A35" s="17" t="s">
        <v>44</v>
      </c>
      <c r="B35" s="42" t="s">
        <v>107</v>
      </c>
      <c r="C35" s="42"/>
      <c r="D35" s="42"/>
      <c r="E35" s="42"/>
      <c r="F35" s="4" t="s">
        <v>153</v>
      </c>
      <c r="G35" s="5">
        <v>4</v>
      </c>
      <c r="H35" s="6" t="s">
        <v>15</v>
      </c>
      <c r="I35" s="7">
        <v>2</v>
      </c>
      <c r="J35" s="4" t="s">
        <v>178</v>
      </c>
      <c r="K35" s="5">
        <v>1</v>
      </c>
      <c r="L35" s="6" t="s">
        <v>15</v>
      </c>
      <c r="M35" s="7">
        <v>2</v>
      </c>
      <c r="N35" s="4" t="s">
        <v>153</v>
      </c>
      <c r="O35" s="5">
        <v>7</v>
      </c>
      <c r="P35" s="6" t="s">
        <v>15</v>
      </c>
      <c r="Q35" s="7">
        <v>0</v>
      </c>
      <c r="R35" s="9" t="s">
        <v>157</v>
      </c>
      <c r="S35" s="10">
        <v>5</v>
      </c>
      <c r="T35" s="6" t="s">
        <v>15</v>
      </c>
      <c r="U35" s="11">
        <v>2</v>
      </c>
      <c r="V35" s="43"/>
      <c r="W35" s="44"/>
      <c r="X35" s="44"/>
      <c r="Y35" s="45"/>
      <c r="Z35" s="23">
        <f t="shared" si="37"/>
        <v>9</v>
      </c>
      <c r="AA35" s="23">
        <f t="shared" si="38"/>
        <v>3</v>
      </c>
      <c r="AB35" s="23">
        <f t="shared" si="39"/>
        <v>0</v>
      </c>
      <c r="AC35" s="23">
        <f t="shared" si="40"/>
        <v>1</v>
      </c>
      <c r="AD35" s="23">
        <f t="shared" si="35"/>
        <v>17</v>
      </c>
      <c r="AE35" s="23">
        <f t="shared" si="36"/>
        <v>6</v>
      </c>
      <c r="AF35" s="23">
        <f>AD35-AE35</f>
        <v>11</v>
      </c>
      <c r="AG35" s="8">
        <v>1</v>
      </c>
      <c r="AI35" s="1"/>
    </row>
    <row r="36" spans="1:35" ht="21" customHeight="1" x14ac:dyDescent="0.2">
      <c r="A36" s="2" t="s">
        <v>16</v>
      </c>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35" ht="21" customHeight="1" x14ac:dyDescent="0.2">
      <c r="A37" s="2" t="s">
        <v>17</v>
      </c>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35" ht="21" customHeight="1" x14ac:dyDescent="0.2">
      <c r="A38" s="46" t="s">
        <v>18</v>
      </c>
      <c r="B38" s="46"/>
      <c r="C38" s="46"/>
      <c r="D38" s="46" t="s">
        <v>19</v>
      </c>
      <c r="E38" s="46"/>
      <c r="F38" s="46"/>
      <c r="G38" s="46"/>
      <c r="H38" s="46" t="s">
        <v>20</v>
      </c>
      <c r="I38" s="46"/>
      <c r="J38" s="46" t="s">
        <v>21</v>
      </c>
      <c r="K38" s="46"/>
      <c r="L38" s="46"/>
      <c r="M38" s="46"/>
      <c r="N38" s="46"/>
      <c r="O38" s="46" t="s">
        <v>19</v>
      </c>
      <c r="P38" s="46"/>
      <c r="Q38" s="46"/>
      <c r="R38" s="46"/>
      <c r="S38" s="46" t="s">
        <v>20</v>
      </c>
      <c r="T38" s="46"/>
      <c r="U38" s="46" t="s">
        <v>21</v>
      </c>
      <c r="V38" s="46"/>
      <c r="W38" s="46"/>
      <c r="X38" s="46"/>
      <c r="Y38" s="46"/>
      <c r="Z38" s="30" t="s">
        <v>22</v>
      </c>
      <c r="AA38" s="31"/>
      <c r="AB38" s="32"/>
    </row>
    <row r="39" spans="1:35" ht="21" customHeight="1" x14ac:dyDescent="0.2">
      <c r="A39" s="28" t="s">
        <v>23</v>
      </c>
      <c r="B39" s="28"/>
      <c r="C39" s="28"/>
      <c r="D39" s="28" t="s">
        <v>55</v>
      </c>
      <c r="E39" s="28"/>
      <c r="F39" s="28"/>
      <c r="G39" s="28"/>
      <c r="H39" s="29">
        <v>0.39583333333333331</v>
      </c>
      <c r="I39" s="29"/>
      <c r="J39" s="27" t="s">
        <v>24</v>
      </c>
      <c r="K39" s="25"/>
      <c r="L39" s="12" t="s">
        <v>25</v>
      </c>
      <c r="M39" s="25" t="s">
        <v>26</v>
      </c>
      <c r="N39" s="26"/>
      <c r="O39" s="28" t="s">
        <v>55</v>
      </c>
      <c r="P39" s="28"/>
      <c r="Q39" s="28"/>
      <c r="R39" s="28"/>
      <c r="S39" s="29">
        <v>0.39583333333333331</v>
      </c>
      <c r="T39" s="29"/>
      <c r="U39" s="27" t="s">
        <v>35</v>
      </c>
      <c r="V39" s="25"/>
      <c r="W39" s="12" t="s">
        <v>25</v>
      </c>
      <c r="X39" s="25" t="s">
        <v>36</v>
      </c>
      <c r="Y39" s="26"/>
      <c r="Z39" s="33" t="s">
        <v>27</v>
      </c>
      <c r="AA39" s="34"/>
      <c r="AB39" s="35"/>
    </row>
    <row r="40" spans="1:35" ht="21" customHeight="1" x14ac:dyDescent="0.2">
      <c r="A40" s="28" t="s">
        <v>28</v>
      </c>
      <c r="B40" s="28"/>
      <c r="C40" s="28"/>
      <c r="D40" s="28" t="s">
        <v>56</v>
      </c>
      <c r="E40" s="28"/>
      <c r="F40" s="28"/>
      <c r="G40" s="28"/>
      <c r="H40" s="29">
        <v>0.4236111111111111</v>
      </c>
      <c r="I40" s="29"/>
      <c r="J40" s="27" t="s">
        <v>24</v>
      </c>
      <c r="K40" s="25"/>
      <c r="L40" s="12" t="s">
        <v>25</v>
      </c>
      <c r="M40" s="25" t="s">
        <v>26</v>
      </c>
      <c r="N40" s="26"/>
      <c r="O40" s="28" t="s">
        <v>56</v>
      </c>
      <c r="P40" s="28"/>
      <c r="Q40" s="28"/>
      <c r="R40" s="28"/>
      <c r="S40" s="29">
        <v>0.4236111111111111</v>
      </c>
      <c r="T40" s="29"/>
      <c r="U40" s="27" t="s">
        <v>37</v>
      </c>
      <c r="V40" s="25"/>
      <c r="W40" s="12" t="s">
        <v>25</v>
      </c>
      <c r="X40" s="25" t="s">
        <v>36</v>
      </c>
      <c r="Y40" s="26"/>
      <c r="Z40" s="36"/>
      <c r="AA40" s="37"/>
      <c r="AB40" s="38"/>
    </row>
    <row r="41" spans="1:35" ht="21" customHeight="1" x14ac:dyDescent="0.2">
      <c r="A41" s="28" t="s">
        <v>29</v>
      </c>
      <c r="B41" s="28"/>
      <c r="C41" s="28"/>
      <c r="D41" s="28" t="s">
        <v>55</v>
      </c>
      <c r="E41" s="28"/>
      <c r="F41" s="28"/>
      <c r="G41" s="28"/>
      <c r="H41" s="29">
        <v>0.4513888888888889</v>
      </c>
      <c r="I41" s="28"/>
      <c r="J41" s="27" t="s">
        <v>40</v>
      </c>
      <c r="K41" s="25"/>
      <c r="L41" s="12" t="s">
        <v>25</v>
      </c>
      <c r="M41" s="25" t="s">
        <v>34</v>
      </c>
      <c r="N41" s="26"/>
      <c r="O41" s="28" t="s">
        <v>55</v>
      </c>
      <c r="P41" s="28"/>
      <c r="Q41" s="28"/>
      <c r="R41" s="28"/>
      <c r="S41" s="29">
        <v>0.4513888888888889</v>
      </c>
      <c r="T41" s="28"/>
      <c r="U41" s="27" t="s">
        <v>39</v>
      </c>
      <c r="V41" s="25"/>
      <c r="W41" s="12" t="s">
        <v>25</v>
      </c>
      <c r="X41" s="25" t="s">
        <v>44</v>
      </c>
      <c r="Y41" s="26"/>
      <c r="Z41" s="36"/>
      <c r="AA41" s="37"/>
      <c r="AB41" s="38"/>
    </row>
    <row r="42" spans="1:35" ht="21" customHeight="1" x14ac:dyDescent="0.2">
      <c r="A42" s="28" t="s">
        <v>31</v>
      </c>
      <c r="B42" s="28"/>
      <c r="C42" s="28"/>
      <c r="D42" s="28" t="s">
        <v>56</v>
      </c>
      <c r="E42" s="28"/>
      <c r="F42" s="28"/>
      <c r="G42" s="28"/>
      <c r="H42" s="29">
        <v>0.47916666666666669</v>
      </c>
      <c r="I42" s="28"/>
      <c r="J42" s="27" t="s">
        <v>41</v>
      </c>
      <c r="K42" s="25"/>
      <c r="L42" s="12" t="s">
        <v>25</v>
      </c>
      <c r="M42" s="25" t="s">
        <v>36</v>
      </c>
      <c r="N42" s="26"/>
      <c r="O42" s="28" t="s">
        <v>56</v>
      </c>
      <c r="P42" s="28"/>
      <c r="Q42" s="28"/>
      <c r="R42" s="28"/>
      <c r="S42" s="29">
        <v>0.47916666666666669</v>
      </c>
      <c r="T42" s="28"/>
      <c r="U42" s="27" t="s">
        <v>38</v>
      </c>
      <c r="V42" s="25"/>
      <c r="W42" s="12" t="s">
        <v>25</v>
      </c>
      <c r="X42" s="25" t="s">
        <v>47</v>
      </c>
      <c r="Y42" s="26"/>
      <c r="Z42" s="36"/>
      <c r="AA42" s="37"/>
      <c r="AB42" s="38"/>
    </row>
    <row r="43" spans="1:35" ht="21" customHeight="1" x14ac:dyDescent="0.2">
      <c r="A43" s="28" t="s">
        <v>32</v>
      </c>
      <c r="B43" s="28"/>
      <c r="C43" s="28"/>
      <c r="D43" s="28" t="s">
        <v>55</v>
      </c>
      <c r="E43" s="28"/>
      <c r="F43" s="28"/>
      <c r="G43" s="28"/>
      <c r="H43" s="29">
        <v>0.50694444444444442</v>
      </c>
      <c r="I43" s="28"/>
      <c r="J43" s="27" t="s">
        <v>34</v>
      </c>
      <c r="K43" s="25"/>
      <c r="L43" s="12" t="s">
        <v>25</v>
      </c>
      <c r="M43" s="25" t="s">
        <v>47</v>
      </c>
      <c r="N43" s="26"/>
      <c r="O43" s="28" t="s">
        <v>55</v>
      </c>
      <c r="P43" s="28"/>
      <c r="Q43" s="28"/>
      <c r="R43" s="28"/>
      <c r="S43" s="29">
        <v>0.50694444444444442</v>
      </c>
      <c r="T43" s="28"/>
      <c r="U43" s="27" t="s">
        <v>26</v>
      </c>
      <c r="V43" s="25"/>
      <c r="W43" s="12" t="s">
        <v>25</v>
      </c>
      <c r="X43" s="25" t="s">
        <v>35</v>
      </c>
      <c r="Y43" s="26"/>
      <c r="Z43" s="36"/>
      <c r="AA43" s="37"/>
      <c r="AB43" s="38"/>
    </row>
    <row r="44" spans="1:35" ht="21" customHeight="1" x14ac:dyDescent="0.2">
      <c r="A44" s="28" t="s">
        <v>33</v>
      </c>
      <c r="B44" s="28"/>
      <c r="C44" s="28"/>
      <c r="D44" s="28" t="s">
        <v>56</v>
      </c>
      <c r="E44" s="28"/>
      <c r="F44" s="28"/>
      <c r="G44" s="28"/>
      <c r="H44" s="29">
        <v>0.53472222222222221</v>
      </c>
      <c r="I44" s="28"/>
      <c r="J44" s="27" t="s">
        <v>34</v>
      </c>
      <c r="K44" s="25"/>
      <c r="L44" s="12" t="s">
        <v>25</v>
      </c>
      <c r="M44" s="25" t="s">
        <v>47</v>
      </c>
      <c r="N44" s="26"/>
      <c r="O44" s="28" t="s">
        <v>56</v>
      </c>
      <c r="P44" s="28"/>
      <c r="Q44" s="28"/>
      <c r="R44" s="28"/>
      <c r="S44" s="29">
        <v>0.53472222222222221</v>
      </c>
      <c r="T44" s="28"/>
      <c r="U44" s="27" t="s">
        <v>26</v>
      </c>
      <c r="V44" s="25"/>
      <c r="W44" s="12" t="s">
        <v>25</v>
      </c>
      <c r="X44" s="25" t="s">
        <v>35</v>
      </c>
      <c r="Y44" s="26"/>
      <c r="Z44" s="36"/>
      <c r="AA44" s="37"/>
      <c r="AB44" s="38"/>
    </row>
    <row r="45" spans="1:35" ht="21" customHeight="1" x14ac:dyDescent="0.2">
      <c r="A45" s="28" t="s">
        <v>42</v>
      </c>
      <c r="B45" s="28"/>
      <c r="C45" s="28"/>
      <c r="D45" s="28" t="s">
        <v>55</v>
      </c>
      <c r="E45" s="28"/>
      <c r="F45" s="28"/>
      <c r="G45" s="28"/>
      <c r="H45" s="29">
        <v>0.5625</v>
      </c>
      <c r="I45" s="28"/>
      <c r="J45" s="27" t="s">
        <v>47</v>
      </c>
      <c r="K45" s="25"/>
      <c r="L45" s="12" t="s">
        <v>25</v>
      </c>
      <c r="M45" s="25" t="s">
        <v>30</v>
      </c>
      <c r="N45" s="26"/>
      <c r="O45" s="28" t="s">
        <v>55</v>
      </c>
      <c r="P45" s="28"/>
      <c r="Q45" s="28"/>
      <c r="R45" s="28"/>
      <c r="S45" s="29">
        <v>0.5625</v>
      </c>
      <c r="T45" s="28"/>
      <c r="U45" s="27" t="s">
        <v>38</v>
      </c>
      <c r="V45" s="25"/>
      <c r="W45" s="12" t="s">
        <v>25</v>
      </c>
      <c r="X45" s="25" t="s">
        <v>34</v>
      </c>
      <c r="Y45" s="26"/>
      <c r="Z45" s="36"/>
      <c r="AA45" s="37"/>
      <c r="AB45" s="38"/>
    </row>
    <row r="46" spans="1:35" ht="21" customHeight="1" x14ac:dyDescent="0.2">
      <c r="A46" s="28" t="s">
        <v>43</v>
      </c>
      <c r="B46" s="28"/>
      <c r="C46" s="28"/>
      <c r="D46" s="28" t="s">
        <v>56</v>
      </c>
      <c r="E46" s="28"/>
      <c r="F46" s="28"/>
      <c r="G46" s="28"/>
      <c r="H46" s="29">
        <v>0.59027777777777779</v>
      </c>
      <c r="I46" s="28"/>
      <c r="J46" s="27" t="s">
        <v>47</v>
      </c>
      <c r="K46" s="25"/>
      <c r="L46" s="12" t="s">
        <v>25</v>
      </c>
      <c r="M46" s="25" t="s">
        <v>30</v>
      </c>
      <c r="N46" s="26"/>
      <c r="O46" s="28" t="s">
        <v>56</v>
      </c>
      <c r="P46" s="28"/>
      <c r="Q46" s="28"/>
      <c r="R46" s="28"/>
      <c r="S46" s="29">
        <v>0.59027777777777779</v>
      </c>
      <c r="T46" s="28"/>
      <c r="U46" s="27" t="s">
        <v>38</v>
      </c>
      <c r="V46" s="25"/>
      <c r="W46" s="12" t="s">
        <v>25</v>
      </c>
      <c r="X46" s="25" t="s">
        <v>34</v>
      </c>
      <c r="Y46" s="26"/>
      <c r="Z46" s="36"/>
      <c r="AA46" s="37"/>
      <c r="AB46" s="38"/>
    </row>
    <row r="47" spans="1:35" ht="21" customHeight="1" x14ac:dyDescent="0.2">
      <c r="A47" s="28" t="s">
        <v>45</v>
      </c>
      <c r="B47" s="28"/>
      <c r="C47" s="28"/>
      <c r="D47" s="28" t="s">
        <v>55</v>
      </c>
      <c r="E47" s="28"/>
      <c r="F47" s="28"/>
      <c r="G47" s="28"/>
      <c r="H47" s="29">
        <v>0.61805555555555558</v>
      </c>
      <c r="I47" s="28"/>
      <c r="J47" s="27" t="s">
        <v>38</v>
      </c>
      <c r="K47" s="25"/>
      <c r="L47" s="12" t="s">
        <v>25</v>
      </c>
      <c r="M47" s="25" t="s">
        <v>30</v>
      </c>
      <c r="N47" s="26"/>
      <c r="O47" s="28" t="s">
        <v>55</v>
      </c>
      <c r="P47" s="28"/>
      <c r="Q47" s="28"/>
      <c r="R47" s="28"/>
      <c r="S47" s="29">
        <v>0.61805555555555558</v>
      </c>
      <c r="T47" s="28"/>
      <c r="U47" s="27" t="s">
        <v>26</v>
      </c>
      <c r="V47" s="25"/>
      <c r="W47" s="12" t="s">
        <v>25</v>
      </c>
      <c r="X47" s="25" t="s">
        <v>47</v>
      </c>
      <c r="Y47" s="26"/>
      <c r="Z47" s="36"/>
      <c r="AA47" s="37"/>
      <c r="AB47" s="38"/>
    </row>
    <row r="48" spans="1:35" ht="21" customHeight="1" x14ac:dyDescent="0.2">
      <c r="A48" s="28" t="s">
        <v>46</v>
      </c>
      <c r="B48" s="28"/>
      <c r="C48" s="28"/>
      <c r="D48" s="28" t="s">
        <v>56</v>
      </c>
      <c r="E48" s="28"/>
      <c r="F48" s="28"/>
      <c r="G48" s="28"/>
      <c r="H48" s="29">
        <v>0.64583333333333337</v>
      </c>
      <c r="I48" s="28"/>
      <c r="J48" s="27" t="s">
        <v>39</v>
      </c>
      <c r="K48" s="25"/>
      <c r="L48" s="12" t="s">
        <v>25</v>
      </c>
      <c r="M48" s="25" t="s">
        <v>30</v>
      </c>
      <c r="N48" s="26"/>
      <c r="O48" s="28" t="s">
        <v>56</v>
      </c>
      <c r="P48" s="28"/>
      <c r="Q48" s="28"/>
      <c r="R48" s="28"/>
      <c r="S48" s="29">
        <v>0.64583333333333337</v>
      </c>
      <c r="T48" s="28"/>
      <c r="U48" s="27" t="s">
        <v>26</v>
      </c>
      <c r="V48" s="25"/>
      <c r="W48" s="12" t="s">
        <v>25</v>
      </c>
      <c r="X48" s="25" t="s">
        <v>47</v>
      </c>
      <c r="Y48" s="26"/>
      <c r="Z48" s="39"/>
      <c r="AA48" s="40"/>
      <c r="AB48" s="41"/>
    </row>
  </sheetData>
  <mergeCells count="164">
    <mergeCell ref="A1:AG1"/>
    <mergeCell ref="A8:E8"/>
    <mergeCell ref="F8:I8"/>
    <mergeCell ref="J8:M8"/>
    <mergeCell ref="N8:Q8"/>
    <mergeCell ref="R8:U8"/>
    <mergeCell ref="V8:Y8"/>
    <mergeCell ref="V13:Y13"/>
    <mergeCell ref="A15:E15"/>
    <mergeCell ref="F15:I15"/>
    <mergeCell ref="J15:M15"/>
    <mergeCell ref="N15:Q15"/>
    <mergeCell ref="R15:U15"/>
    <mergeCell ref="V15:Y15"/>
    <mergeCell ref="B9:E9"/>
    <mergeCell ref="F9:I9"/>
    <mergeCell ref="B10:E10"/>
    <mergeCell ref="J10:M10"/>
    <mergeCell ref="B11:E11"/>
    <mergeCell ref="N11:Q11"/>
    <mergeCell ref="B16:E16"/>
    <mergeCell ref="F16:I16"/>
    <mergeCell ref="B17:E17"/>
    <mergeCell ref="J17:M17"/>
    <mergeCell ref="B18:E18"/>
    <mergeCell ref="N18:Q18"/>
    <mergeCell ref="B12:E12"/>
    <mergeCell ref="R12:U12"/>
    <mergeCell ref="B13:E13"/>
    <mergeCell ref="B19:E19"/>
    <mergeCell ref="R19:U19"/>
    <mergeCell ref="B20:E20"/>
    <mergeCell ref="V20:Y20"/>
    <mergeCell ref="A23:E23"/>
    <mergeCell ref="F23:I23"/>
    <mergeCell ref="J23:M23"/>
    <mergeCell ref="N23:Q23"/>
    <mergeCell ref="R23:U23"/>
    <mergeCell ref="V23:Y23"/>
    <mergeCell ref="V28:Y28"/>
    <mergeCell ref="A30:E30"/>
    <mergeCell ref="F30:I30"/>
    <mergeCell ref="J30:M30"/>
    <mergeCell ref="N30:Q30"/>
    <mergeCell ref="R30:U30"/>
    <mergeCell ref="V30:Y30"/>
    <mergeCell ref="B24:E24"/>
    <mergeCell ref="F24:I24"/>
    <mergeCell ref="B25:E25"/>
    <mergeCell ref="J25:M25"/>
    <mergeCell ref="B26:E26"/>
    <mergeCell ref="N26:Q26"/>
    <mergeCell ref="B31:E31"/>
    <mergeCell ref="F31:I31"/>
    <mergeCell ref="B32:E32"/>
    <mergeCell ref="J32:M32"/>
    <mergeCell ref="B33:E33"/>
    <mergeCell ref="N33:Q33"/>
    <mergeCell ref="B27:E27"/>
    <mergeCell ref="R27:U27"/>
    <mergeCell ref="B28:E28"/>
    <mergeCell ref="B34:E34"/>
    <mergeCell ref="R34:U34"/>
    <mergeCell ref="B35:E35"/>
    <mergeCell ref="V35:Y35"/>
    <mergeCell ref="A38:C38"/>
    <mergeCell ref="D38:G38"/>
    <mergeCell ref="H38:I38"/>
    <mergeCell ref="J38:N38"/>
    <mergeCell ref="O38:R38"/>
    <mergeCell ref="S38:T38"/>
    <mergeCell ref="U38:Y38"/>
    <mergeCell ref="Z38:AB38"/>
    <mergeCell ref="A39:C39"/>
    <mergeCell ref="D39:G39"/>
    <mergeCell ref="H39:I39"/>
    <mergeCell ref="J39:K39"/>
    <mergeCell ref="M39:N39"/>
    <mergeCell ref="O39:R39"/>
    <mergeCell ref="S39:T39"/>
    <mergeCell ref="U39:V39"/>
    <mergeCell ref="X39:Y39"/>
    <mergeCell ref="Z39:AB48"/>
    <mergeCell ref="A40:C40"/>
    <mergeCell ref="D40:G40"/>
    <mergeCell ref="H40:I40"/>
    <mergeCell ref="J40:K40"/>
    <mergeCell ref="M40:N40"/>
    <mergeCell ref="O40:R40"/>
    <mergeCell ref="S40:T40"/>
    <mergeCell ref="U40:V40"/>
    <mergeCell ref="X40:Y40"/>
    <mergeCell ref="A41:C41"/>
    <mergeCell ref="D41:G41"/>
    <mergeCell ref="H41:I41"/>
    <mergeCell ref="J41:K41"/>
    <mergeCell ref="M41:N41"/>
    <mergeCell ref="O41:R41"/>
    <mergeCell ref="S41:T41"/>
    <mergeCell ref="U41:V41"/>
    <mergeCell ref="X41:Y41"/>
    <mergeCell ref="S42:T42"/>
    <mergeCell ref="U42:V42"/>
    <mergeCell ref="X42:Y42"/>
    <mergeCell ref="A43:C43"/>
    <mergeCell ref="D43:G43"/>
    <mergeCell ref="H43:I43"/>
    <mergeCell ref="J43:K43"/>
    <mergeCell ref="M43:N43"/>
    <mergeCell ref="O43:R43"/>
    <mergeCell ref="S43:T43"/>
    <mergeCell ref="A42:C42"/>
    <mergeCell ref="D42:G42"/>
    <mergeCell ref="H42:I42"/>
    <mergeCell ref="J42:K42"/>
    <mergeCell ref="M42:N42"/>
    <mergeCell ref="O42:R42"/>
    <mergeCell ref="U43:V43"/>
    <mergeCell ref="X43:Y43"/>
    <mergeCell ref="A44:C44"/>
    <mergeCell ref="D44:G44"/>
    <mergeCell ref="H44:I44"/>
    <mergeCell ref="J44:K44"/>
    <mergeCell ref="M44:N44"/>
    <mergeCell ref="O44:R44"/>
    <mergeCell ref="S44:T44"/>
    <mergeCell ref="U44:V44"/>
    <mergeCell ref="X44:Y44"/>
    <mergeCell ref="A45:C45"/>
    <mergeCell ref="D45:G45"/>
    <mergeCell ref="H45:I45"/>
    <mergeCell ref="J45:K45"/>
    <mergeCell ref="M45:N45"/>
    <mergeCell ref="O45:R45"/>
    <mergeCell ref="S45:T45"/>
    <mergeCell ref="U45:V45"/>
    <mergeCell ref="X45:Y45"/>
    <mergeCell ref="S46:T46"/>
    <mergeCell ref="U46:V46"/>
    <mergeCell ref="X46:Y46"/>
    <mergeCell ref="A47:C47"/>
    <mergeCell ref="D47:G47"/>
    <mergeCell ref="H47:I47"/>
    <mergeCell ref="J47:K47"/>
    <mergeCell ref="M47:N47"/>
    <mergeCell ref="O47:R47"/>
    <mergeCell ref="S47:T47"/>
    <mergeCell ref="A46:C46"/>
    <mergeCell ref="D46:G46"/>
    <mergeCell ref="H46:I46"/>
    <mergeCell ref="J46:K46"/>
    <mergeCell ref="M46:N46"/>
    <mergeCell ref="O46:R46"/>
    <mergeCell ref="X48:Y48"/>
    <mergeCell ref="U47:V47"/>
    <mergeCell ref="X47:Y47"/>
    <mergeCell ref="A48:C48"/>
    <mergeCell ref="D48:G48"/>
    <mergeCell ref="H48:I48"/>
    <mergeCell ref="J48:K48"/>
    <mergeCell ref="M48:N48"/>
    <mergeCell ref="O48:R48"/>
    <mergeCell ref="S48:T48"/>
    <mergeCell ref="U48:V48"/>
  </mergeCells>
  <phoneticPr fontId="9"/>
  <pageMargins left="0.7" right="0.7" top="0.75" bottom="0.75" header="0.3" footer="0.3"/>
  <pageSetup paperSize="9" scale="5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abSelected="1" topLeftCell="A19" zoomScaleNormal="100" workbookViewId="0">
      <selection activeCell="L38" sqref="L38"/>
    </sheetView>
  </sheetViews>
  <sheetFormatPr defaultColWidth="3.77734375" defaultRowHeight="21" customHeight="1" x14ac:dyDescent="0.2"/>
  <cols>
    <col min="1" max="1" width="8.88671875" customWidth="1"/>
  </cols>
  <sheetData>
    <row r="1" spans="1:29" ht="21" customHeight="1" x14ac:dyDescent="0.2">
      <c r="A1" s="49" t="s">
        <v>51</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row>
    <row r="2" spans="1:29" ht="21"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21" customHeight="1" x14ac:dyDescent="0.2">
      <c r="A3" s="2" t="s">
        <v>0</v>
      </c>
      <c r="B3" s="2"/>
      <c r="C3" s="2"/>
      <c r="D3" s="2"/>
      <c r="E3" s="2"/>
      <c r="F3" s="2"/>
      <c r="G3" s="2"/>
      <c r="H3" s="2"/>
      <c r="I3" s="2"/>
      <c r="J3" s="2"/>
      <c r="K3" s="2"/>
      <c r="L3" s="2"/>
      <c r="M3" s="2"/>
      <c r="N3" s="2"/>
      <c r="O3" s="2"/>
      <c r="P3" s="2"/>
      <c r="Q3" s="2"/>
      <c r="R3" s="2"/>
      <c r="S3" s="2"/>
      <c r="T3" s="2"/>
      <c r="U3" s="2"/>
      <c r="V3" s="2"/>
      <c r="W3" s="2"/>
      <c r="X3" s="2"/>
      <c r="Y3" s="2"/>
      <c r="Z3" s="2"/>
      <c r="AA3" s="2"/>
      <c r="AB3" s="2"/>
      <c r="AC3" s="2"/>
    </row>
    <row r="4" spans="1:29" ht="21" customHeight="1" x14ac:dyDescent="0.2">
      <c r="A4" s="13" t="s">
        <v>85</v>
      </c>
      <c r="B4" s="2"/>
      <c r="C4" s="2"/>
      <c r="D4" s="2"/>
      <c r="E4" s="2"/>
      <c r="F4" s="2"/>
      <c r="G4" s="2"/>
      <c r="H4" s="2"/>
      <c r="I4" s="2"/>
      <c r="J4" s="2"/>
      <c r="K4" s="2"/>
      <c r="L4" s="2"/>
      <c r="M4" s="2"/>
      <c r="N4" s="2"/>
      <c r="O4" s="2"/>
      <c r="P4" s="2"/>
      <c r="Q4" s="2"/>
      <c r="R4" s="2"/>
      <c r="S4" s="2"/>
      <c r="T4" s="2"/>
      <c r="U4" s="2"/>
      <c r="V4" s="2"/>
      <c r="W4" s="2"/>
      <c r="X4" s="2"/>
      <c r="Y4" s="2"/>
      <c r="Z4" s="2"/>
      <c r="AA4" s="2"/>
      <c r="AB4" s="2"/>
      <c r="AC4" s="2"/>
    </row>
    <row r="5" spans="1:29" ht="21" customHeight="1" x14ac:dyDescent="0.2">
      <c r="A5" s="13" t="s">
        <v>1</v>
      </c>
      <c r="B5" s="2"/>
      <c r="C5" s="2"/>
      <c r="D5" s="2"/>
      <c r="E5" s="2"/>
      <c r="F5" s="2"/>
      <c r="G5" s="2"/>
      <c r="H5" s="2"/>
      <c r="I5" s="2"/>
      <c r="J5" s="2"/>
      <c r="K5" s="2"/>
      <c r="L5" s="2"/>
      <c r="M5" s="2"/>
      <c r="N5" s="2"/>
      <c r="O5" s="2"/>
      <c r="P5" s="2"/>
      <c r="Q5" s="2"/>
      <c r="R5" s="2"/>
      <c r="S5" s="2"/>
      <c r="T5" s="2"/>
      <c r="U5" s="2"/>
      <c r="V5" s="2"/>
      <c r="W5" s="2"/>
      <c r="X5" s="2"/>
      <c r="Y5" s="2"/>
      <c r="Z5" s="2"/>
      <c r="AA5" s="2"/>
      <c r="AB5" s="2"/>
      <c r="AC5" s="2"/>
    </row>
    <row r="6" spans="1:29" ht="21" customHeight="1" x14ac:dyDescent="0.2">
      <c r="A6" s="2" t="s">
        <v>2</v>
      </c>
      <c r="B6" s="2"/>
      <c r="C6" s="2"/>
      <c r="D6" s="2"/>
      <c r="E6" s="2"/>
      <c r="F6" s="2"/>
      <c r="G6" s="2"/>
      <c r="H6" s="2"/>
      <c r="I6" s="2"/>
      <c r="J6" s="2"/>
      <c r="K6" s="2"/>
      <c r="L6" s="2"/>
      <c r="M6" s="2"/>
      <c r="N6" s="2"/>
      <c r="O6" s="2" t="s">
        <v>152</v>
      </c>
      <c r="P6" s="2"/>
      <c r="Q6" s="2"/>
      <c r="R6" s="2"/>
      <c r="S6" s="2"/>
      <c r="T6" s="2"/>
      <c r="U6" s="2"/>
      <c r="V6" s="2"/>
      <c r="W6" s="2"/>
      <c r="X6" s="2"/>
      <c r="Y6" s="2"/>
      <c r="Z6" s="2"/>
      <c r="AA6" s="2"/>
      <c r="AB6" s="2"/>
      <c r="AC6" s="2"/>
    </row>
    <row r="8" spans="1:29" ht="21" customHeight="1" x14ac:dyDescent="0.2">
      <c r="A8" s="47" t="s">
        <v>110</v>
      </c>
      <c r="B8" s="47"/>
      <c r="C8" s="47"/>
      <c r="D8" s="47"/>
      <c r="E8" s="47"/>
      <c r="F8" s="48" t="s">
        <v>3</v>
      </c>
      <c r="G8" s="48"/>
      <c r="H8" s="48"/>
      <c r="I8" s="48"/>
      <c r="J8" s="48" t="s">
        <v>4</v>
      </c>
      <c r="K8" s="48"/>
      <c r="L8" s="48"/>
      <c r="M8" s="48"/>
      <c r="N8" s="48" t="s">
        <v>5</v>
      </c>
      <c r="O8" s="48"/>
      <c r="P8" s="48"/>
      <c r="Q8" s="48"/>
      <c r="R8" s="48" t="s">
        <v>6</v>
      </c>
      <c r="S8" s="48"/>
      <c r="T8" s="48"/>
      <c r="U8" s="48"/>
      <c r="V8" s="3" t="s">
        <v>7</v>
      </c>
      <c r="W8" s="3" t="s">
        <v>8</v>
      </c>
      <c r="X8" s="3" t="s">
        <v>9</v>
      </c>
      <c r="Y8" s="3" t="s">
        <v>10</v>
      </c>
      <c r="Z8" s="3" t="s">
        <v>11</v>
      </c>
      <c r="AA8" s="3" t="s">
        <v>12</v>
      </c>
      <c r="AB8" s="3" t="s">
        <v>13</v>
      </c>
      <c r="AC8" s="3" t="s">
        <v>14</v>
      </c>
    </row>
    <row r="9" spans="1:29" ht="21" customHeight="1" x14ac:dyDescent="0.2">
      <c r="A9" s="3" t="s">
        <v>3</v>
      </c>
      <c r="B9" s="42" t="s">
        <v>90</v>
      </c>
      <c r="C9" s="42"/>
      <c r="D9" s="42"/>
      <c r="E9" s="42"/>
      <c r="F9" s="43"/>
      <c r="G9" s="44"/>
      <c r="H9" s="44"/>
      <c r="I9" s="45"/>
      <c r="J9" s="4" t="s">
        <v>203</v>
      </c>
      <c r="K9" s="5">
        <v>4</v>
      </c>
      <c r="L9" s="6" t="s">
        <v>15</v>
      </c>
      <c r="M9" s="7">
        <v>1</v>
      </c>
      <c r="N9" s="4" t="s">
        <v>199</v>
      </c>
      <c r="O9" s="5">
        <v>6</v>
      </c>
      <c r="P9" s="6" t="s">
        <v>15</v>
      </c>
      <c r="Q9" s="7">
        <v>0</v>
      </c>
      <c r="R9" s="4" t="s">
        <v>209</v>
      </c>
      <c r="S9" s="5">
        <v>9</v>
      </c>
      <c r="T9" s="6" t="s">
        <v>15</v>
      </c>
      <c r="U9" s="7">
        <v>1</v>
      </c>
      <c r="V9" s="23">
        <f t="shared" ref="V9" si="0">SUM(W9*3+X9)</f>
        <v>9</v>
      </c>
      <c r="W9" s="23">
        <f>COUNTIF(B9:U9,"○")</f>
        <v>3</v>
      </c>
      <c r="X9" s="23">
        <f t="shared" ref="X9" si="1">COUNTIF(B9:U9,"△")</f>
        <v>0</v>
      </c>
      <c r="Y9" s="23">
        <f t="shared" ref="Y9" si="2">COUNTIF(B9:U9,"×")</f>
        <v>0</v>
      </c>
      <c r="Z9" s="23">
        <f>SUM(+G9+K9+O9+S9)</f>
        <v>19</v>
      </c>
      <c r="AA9" s="23">
        <f>SUM(M9+Q9+U9)</f>
        <v>2</v>
      </c>
      <c r="AB9" s="23">
        <f t="shared" ref="AB9" si="3">Z9-AA9</f>
        <v>17</v>
      </c>
      <c r="AC9" s="8">
        <v>1</v>
      </c>
    </row>
    <row r="10" spans="1:29" ht="21" customHeight="1" x14ac:dyDescent="0.2">
      <c r="A10" s="3" t="s">
        <v>4</v>
      </c>
      <c r="B10" s="42" t="s">
        <v>94</v>
      </c>
      <c r="C10" s="42"/>
      <c r="D10" s="42"/>
      <c r="E10" s="42"/>
      <c r="F10" s="4" t="s">
        <v>200</v>
      </c>
      <c r="G10" s="5">
        <v>1</v>
      </c>
      <c r="H10" s="6" t="s">
        <v>15</v>
      </c>
      <c r="I10" s="7">
        <v>4</v>
      </c>
      <c r="J10" s="43"/>
      <c r="K10" s="44"/>
      <c r="L10" s="44"/>
      <c r="M10" s="45"/>
      <c r="N10" s="4" t="s">
        <v>203</v>
      </c>
      <c r="O10" s="5">
        <v>4</v>
      </c>
      <c r="P10" s="6" t="s">
        <v>15</v>
      </c>
      <c r="Q10" s="7">
        <v>2</v>
      </c>
      <c r="R10" s="4" t="s">
        <v>212</v>
      </c>
      <c r="S10" s="5">
        <v>5</v>
      </c>
      <c r="T10" s="6" t="s">
        <v>15</v>
      </c>
      <c r="U10" s="7">
        <v>1</v>
      </c>
      <c r="V10" s="23">
        <f t="shared" ref="V10:V12" si="4">SUM(W10*3+X10)</f>
        <v>6</v>
      </c>
      <c r="W10" s="23">
        <f t="shared" ref="W10:W12" si="5">COUNTIF(B10:U10,"○")</f>
        <v>2</v>
      </c>
      <c r="X10" s="23">
        <f t="shared" ref="X10:X12" si="6">COUNTIF(B10:U10,"△")</f>
        <v>0</v>
      </c>
      <c r="Y10" s="23">
        <f t="shared" ref="Y10:Y12" si="7">COUNTIF(B10:U10,"×")</f>
        <v>1</v>
      </c>
      <c r="Z10" s="23">
        <f t="shared" ref="Z10:Z11" si="8">SUM(+G10+K10+O10+S10)</f>
        <v>10</v>
      </c>
      <c r="AA10" s="23">
        <f>SUM(M10+Q10+U10+I10)</f>
        <v>7</v>
      </c>
      <c r="AB10" s="23">
        <f t="shared" ref="AB10:AB12" si="9">Z10-AA10</f>
        <v>3</v>
      </c>
      <c r="AC10" s="8">
        <v>2</v>
      </c>
    </row>
    <row r="11" spans="1:29" ht="21" customHeight="1" x14ac:dyDescent="0.2">
      <c r="A11" s="3" t="s">
        <v>5</v>
      </c>
      <c r="B11" s="42" t="s">
        <v>102</v>
      </c>
      <c r="C11" s="42"/>
      <c r="D11" s="42"/>
      <c r="E11" s="42"/>
      <c r="F11" s="4" t="s">
        <v>223</v>
      </c>
      <c r="G11" s="5">
        <v>0</v>
      </c>
      <c r="H11" s="6" t="s">
        <v>15</v>
      </c>
      <c r="I11" s="7">
        <v>6</v>
      </c>
      <c r="J11" s="4" t="s">
        <v>202</v>
      </c>
      <c r="K11" s="5">
        <v>2</v>
      </c>
      <c r="L11" s="6" t="s">
        <v>15</v>
      </c>
      <c r="M11" s="7">
        <v>4</v>
      </c>
      <c r="N11" s="43"/>
      <c r="O11" s="44"/>
      <c r="P11" s="44"/>
      <c r="Q11" s="45"/>
      <c r="R11" s="9" t="s">
        <v>203</v>
      </c>
      <c r="S11" s="10">
        <v>1</v>
      </c>
      <c r="T11" s="6" t="s">
        <v>15</v>
      </c>
      <c r="U11" s="11">
        <v>0</v>
      </c>
      <c r="V11" s="23">
        <f t="shared" si="4"/>
        <v>3</v>
      </c>
      <c r="W11" s="23">
        <f t="shared" si="5"/>
        <v>1</v>
      </c>
      <c r="X11" s="23">
        <f t="shared" si="6"/>
        <v>0</v>
      </c>
      <c r="Y11" s="23">
        <f t="shared" si="7"/>
        <v>2</v>
      </c>
      <c r="Z11" s="23">
        <f t="shared" si="8"/>
        <v>3</v>
      </c>
      <c r="AA11" s="23">
        <f t="shared" ref="AA11:AA12" si="10">SUM(M11+Q11+U11+I11)</f>
        <v>10</v>
      </c>
      <c r="AB11" s="23">
        <f t="shared" si="9"/>
        <v>-7</v>
      </c>
      <c r="AC11" s="8">
        <v>3</v>
      </c>
    </row>
    <row r="12" spans="1:29" ht="21" customHeight="1" x14ac:dyDescent="0.2">
      <c r="A12" s="17" t="s">
        <v>34</v>
      </c>
      <c r="B12" s="42" t="s">
        <v>76</v>
      </c>
      <c r="C12" s="42"/>
      <c r="D12" s="42"/>
      <c r="E12" s="42"/>
      <c r="F12" s="4" t="s">
        <v>210</v>
      </c>
      <c r="G12" s="5">
        <v>1</v>
      </c>
      <c r="H12" s="6" t="s">
        <v>15</v>
      </c>
      <c r="I12" s="7">
        <v>9</v>
      </c>
      <c r="J12" s="4" t="s">
        <v>202</v>
      </c>
      <c r="K12" s="5">
        <v>1</v>
      </c>
      <c r="L12" s="6" t="s">
        <v>15</v>
      </c>
      <c r="M12" s="7">
        <v>5</v>
      </c>
      <c r="N12" s="4" t="s">
        <v>211</v>
      </c>
      <c r="O12" s="5">
        <v>0</v>
      </c>
      <c r="P12" s="6" t="s">
        <v>15</v>
      </c>
      <c r="Q12" s="7">
        <v>1</v>
      </c>
      <c r="R12" s="43"/>
      <c r="S12" s="44"/>
      <c r="T12" s="44"/>
      <c r="U12" s="45"/>
      <c r="V12" s="23">
        <f t="shared" si="4"/>
        <v>0</v>
      </c>
      <c r="W12" s="23">
        <f t="shared" si="5"/>
        <v>0</v>
      </c>
      <c r="X12" s="23">
        <f t="shared" si="6"/>
        <v>0</v>
      </c>
      <c r="Y12" s="23">
        <f t="shared" si="7"/>
        <v>3</v>
      </c>
      <c r="Z12" s="23">
        <f>SUM(+G12+K12+O12+S12)</f>
        <v>2</v>
      </c>
      <c r="AA12" s="23">
        <f t="shared" si="10"/>
        <v>15</v>
      </c>
      <c r="AB12" s="23">
        <f t="shared" si="9"/>
        <v>-13</v>
      </c>
      <c r="AC12" s="8">
        <v>4</v>
      </c>
    </row>
    <row r="13" spans="1:29" ht="21"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ht="21" customHeight="1" x14ac:dyDescent="0.2">
      <c r="A14" s="47" t="s">
        <v>111</v>
      </c>
      <c r="B14" s="47"/>
      <c r="C14" s="47"/>
      <c r="D14" s="47"/>
      <c r="E14" s="47"/>
      <c r="F14" s="48" t="s">
        <v>3</v>
      </c>
      <c r="G14" s="48"/>
      <c r="H14" s="48"/>
      <c r="I14" s="48"/>
      <c r="J14" s="48" t="s">
        <v>4</v>
      </c>
      <c r="K14" s="48"/>
      <c r="L14" s="48"/>
      <c r="M14" s="48"/>
      <c r="N14" s="48" t="s">
        <v>5</v>
      </c>
      <c r="O14" s="48"/>
      <c r="P14" s="48"/>
      <c r="Q14" s="48"/>
      <c r="R14" s="48" t="s">
        <v>6</v>
      </c>
      <c r="S14" s="48"/>
      <c r="T14" s="48"/>
      <c r="U14" s="48"/>
      <c r="V14" s="3" t="s">
        <v>7</v>
      </c>
      <c r="W14" s="3" t="s">
        <v>8</v>
      </c>
      <c r="X14" s="3" t="s">
        <v>9</v>
      </c>
      <c r="Y14" s="3" t="s">
        <v>10</v>
      </c>
      <c r="Z14" s="3" t="s">
        <v>11</v>
      </c>
      <c r="AA14" s="3" t="s">
        <v>12</v>
      </c>
      <c r="AB14" s="3" t="s">
        <v>13</v>
      </c>
      <c r="AC14" s="3" t="s">
        <v>14</v>
      </c>
    </row>
    <row r="15" spans="1:29" ht="21" customHeight="1" x14ac:dyDescent="0.2">
      <c r="A15" s="3" t="s">
        <v>3</v>
      </c>
      <c r="B15" s="42" t="s">
        <v>93</v>
      </c>
      <c r="C15" s="42"/>
      <c r="D15" s="42"/>
      <c r="E15" s="42"/>
      <c r="F15" s="43"/>
      <c r="G15" s="44"/>
      <c r="H15" s="44"/>
      <c r="I15" s="45"/>
      <c r="J15" s="4" t="s">
        <v>202</v>
      </c>
      <c r="K15" s="5">
        <v>1</v>
      </c>
      <c r="L15" s="6" t="s">
        <v>15</v>
      </c>
      <c r="M15" s="7">
        <v>2</v>
      </c>
      <c r="N15" s="4" t="s">
        <v>206</v>
      </c>
      <c r="O15" s="5">
        <v>0</v>
      </c>
      <c r="P15" s="6" t="s">
        <v>15</v>
      </c>
      <c r="Q15" s="7">
        <v>0</v>
      </c>
      <c r="R15" s="4" t="s">
        <v>199</v>
      </c>
      <c r="S15" s="5">
        <v>2</v>
      </c>
      <c r="T15" s="6" t="s">
        <v>15</v>
      </c>
      <c r="U15" s="7">
        <v>0</v>
      </c>
      <c r="V15" s="23">
        <f t="shared" ref="V15:V18" si="11">SUM(W15*3+X15)</f>
        <v>4</v>
      </c>
      <c r="W15" s="23">
        <f>COUNTIF(B15:U15,"○")</f>
        <v>1</v>
      </c>
      <c r="X15" s="23">
        <f t="shared" ref="X15:X18" si="12">COUNTIF(B15:U15,"△")</f>
        <v>1</v>
      </c>
      <c r="Y15" s="23">
        <f t="shared" ref="Y15:Y18" si="13">COUNTIF(B15:U15,"×")</f>
        <v>1</v>
      </c>
      <c r="Z15" s="23">
        <f>SUM(+G15+K15+O15+S15)</f>
        <v>3</v>
      </c>
      <c r="AA15" s="23">
        <f>SUM(M15+Q15+U15)</f>
        <v>2</v>
      </c>
      <c r="AB15" s="23">
        <f t="shared" ref="AB15:AB18" si="14">Z15-AA15</f>
        <v>1</v>
      </c>
      <c r="AC15" s="8">
        <v>3</v>
      </c>
    </row>
    <row r="16" spans="1:29" ht="21" customHeight="1" x14ac:dyDescent="0.2">
      <c r="A16" s="3" t="s">
        <v>4</v>
      </c>
      <c r="B16" s="42" t="s">
        <v>98</v>
      </c>
      <c r="C16" s="42"/>
      <c r="D16" s="42"/>
      <c r="E16" s="42"/>
      <c r="F16" s="4" t="s">
        <v>212</v>
      </c>
      <c r="G16" s="5">
        <v>2</v>
      </c>
      <c r="H16" s="6" t="s">
        <v>15</v>
      </c>
      <c r="I16" s="7">
        <v>1</v>
      </c>
      <c r="J16" s="43"/>
      <c r="K16" s="44"/>
      <c r="L16" s="44"/>
      <c r="M16" s="45"/>
      <c r="N16" s="4" t="s">
        <v>202</v>
      </c>
      <c r="O16" s="5">
        <v>0</v>
      </c>
      <c r="P16" s="6" t="s">
        <v>15</v>
      </c>
      <c r="Q16" s="7">
        <v>5</v>
      </c>
      <c r="R16" s="4" t="s">
        <v>199</v>
      </c>
      <c r="S16" s="5">
        <v>3</v>
      </c>
      <c r="T16" s="6" t="s">
        <v>15</v>
      </c>
      <c r="U16" s="7">
        <v>1</v>
      </c>
      <c r="V16" s="23">
        <f t="shared" si="11"/>
        <v>6</v>
      </c>
      <c r="W16" s="23">
        <f t="shared" ref="W16:W18" si="15">COUNTIF(B16:U16,"○")</f>
        <v>2</v>
      </c>
      <c r="X16" s="23">
        <f t="shared" si="12"/>
        <v>0</v>
      </c>
      <c r="Y16" s="23">
        <f t="shared" si="13"/>
        <v>1</v>
      </c>
      <c r="Z16" s="23">
        <f>SUM(+G16+K16+O16+S16)</f>
        <v>5</v>
      </c>
      <c r="AA16" s="23">
        <f>SUM(M16+Q16+U16+I16)</f>
        <v>7</v>
      </c>
      <c r="AB16" s="23">
        <f t="shared" si="14"/>
        <v>-2</v>
      </c>
      <c r="AC16" s="8">
        <v>2</v>
      </c>
    </row>
    <row r="17" spans="1:29" ht="21" customHeight="1" x14ac:dyDescent="0.2">
      <c r="A17" s="3" t="s">
        <v>5</v>
      </c>
      <c r="B17" s="42" t="s">
        <v>103</v>
      </c>
      <c r="C17" s="42"/>
      <c r="D17" s="42"/>
      <c r="E17" s="42"/>
      <c r="F17" s="4" t="s">
        <v>226</v>
      </c>
      <c r="G17" s="5">
        <v>0</v>
      </c>
      <c r="H17" s="6" t="s">
        <v>15</v>
      </c>
      <c r="I17" s="7">
        <v>0</v>
      </c>
      <c r="J17" s="4" t="s">
        <v>212</v>
      </c>
      <c r="K17" s="5">
        <v>5</v>
      </c>
      <c r="L17" s="6" t="s">
        <v>15</v>
      </c>
      <c r="M17" s="7">
        <v>0</v>
      </c>
      <c r="N17" s="43"/>
      <c r="O17" s="44"/>
      <c r="P17" s="44"/>
      <c r="Q17" s="45"/>
      <c r="R17" s="9" t="s">
        <v>213</v>
      </c>
      <c r="S17" s="10">
        <v>4</v>
      </c>
      <c r="T17" s="6" t="s">
        <v>15</v>
      </c>
      <c r="U17" s="11">
        <v>0</v>
      </c>
      <c r="V17" s="23">
        <f t="shared" si="11"/>
        <v>7</v>
      </c>
      <c r="W17" s="23">
        <f t="shared" si="15"/>
        <v>2</v>
      </c>
      <c r="X17" s="23">
        <f t="shared" si="12"/>
        <v>1</v>
      </c>
      <c r="Y17" s="23">
        <f t="shared" si="13"/>
        <v>0</v>
      </c>
      <c r="Z17" s="23">
        <f t="shared" ref="Z17" si="16">SUM(+G17+K17+O17+S17)</f>
        <v>9</v>
      </c>
      <c r="AA17" s="23">
        <f t="shared" ref="AA17:AA18" si="17">SUM(M17+Q17+U17+I17)</f>
        <v>0</v>
      </c>
      <c r="AB17" s="23">
        <f t="shared" si="14"/>
        <v>9</v>
      </c>
      <c r="AC17" s="8">
        <v>1</v>
      </c>
    </row>
    <row r="18" spans="1:29" ht="21" customHeight="1" x14ac:dyDescent="0.2">
      <c r="A18" s="17" t="s">
        <v>34</v>
      </c>
      <c r="B18" s="42" t="s">
        <v>107</v>
      </c>
      <c r="C18" s="42"/>
      <c r="D18" s="42"/>
      <c r="E18" s="42"/>
      <c r="F18" s="4" t="s">
        <v>202</v>
      </c>
      <c r="G18" s="5">
        <v>0</v>
      </c>
      <c r="H18" s="6" t="s">
        <v>15</v>
      </c>
      <c r="I18" s="7">
        <v>2</v>
      </c>
      <c r="J18" s="4" t="s">
        <v>200</v>
      </c>
      <c r="K18" s="5">
        <v>1</v>
      </c>
      <c r="L18" s="6" t="s">
        <v>15</v>
      </c>
      <c r="M18" s="7">
        <v>3</v>
      </c>
      <c r="N18" s="4" t="s">
        <v>200</v>
      </c>
      <c r="O18" s="5">
        <v>0</v>
      </c>
      <c r="P18" s="6" t="s">
        <v>15</v>
      </c>
      <c r="Q18" s="7">
        <v>4</v>
      </c>
      <c r="R18" s="43"/>
      <c r="S18" s="44"/>
      <c r="T18" s="44"/>
      <c r="U18" s="45"/>
      <c r="V18" s="23">
        <f t="shared" si="11"/>
        <v>0</v>
      </c>
      <c r="W18" s="23">
        <f t="shared" si="15"/>
        <v>0</v>
      </c>
      <c r="X18" s="23">
        <f t="shared" si="12"/>
        <v>0</v>
      </c>
      <c r="Y18" s="23">
        <f t="shared" si="13"/>
        <v>3</v>
      </c>
      <c r="Z18" s="23">
        <f>SUM(+G18+K18+O18+S18)</f>
        <v>1</v>
      </c>
      <c r="AA18" s="23">
        <f t="shared" si="17"/>
        <v>9</v>
      </c>
      <c r="AB18" s="23">
        <f t="shared" si="14"/>
        <v>-8</v>
      </c>
      <c r="AC18" s="8">
        <v>4</v>
      </c>
    </row>
    <row r="20" spans="1:29" ht="21"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ht="21" customHeight="1" x14ac:dyDescent="0.2">
      <c r="A21" s="2" t="s">
        <v>16</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21" customHeight="1" x14ac:dyDescent="0.2">
      <c r="A22" s="2" t="s">
        <v>17</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ht="21" customHeight="1" x14ac:dyDescent="0.2">
      <c r="A23" s="46" t="s">
        <v>18</v>
      </c>
      <c r="B23" s="46"/>
      <c r="C23" s="46"/>
      <c r="D23" s="46" t="s">
        <v>19</v>
      </c>
      <c r="E23" s="46"/>
      <c r="F23" s="46"/>
      <c r="G23" s="46"/>
      <c r="H23" s="46" t="s">
        <v>20</v>
      </c>
      <c r="I23" s="46"/>
      <c r="J23" s="46" t="s">
        <v>21</v>
      </c>
      <c r="K23" s="46"/>
      <c r="L23" s="46"/>
      <c r="M23" s="46"/>
      <c r="N23" s="46"/>
      <c r="O23" s="46" t="s">
        <v>19</v>
      </c>
      <c r="P23" s="46"/>
      <c r="Q23" s="46"/>
      <c r="R23" s="46"/>
      <c r="S23" s="46" t="s">
        <v>20</v>
      </c>
      <c r="T23" s="46"/>
      <c r="U23" s="46" t="s">
        <v>21</v>
      </c>
      <c r="V23" s="46"/>
      <c r="W23" s="46"/>
      <c r="X23" s="46"/>
      <c r="Y23" s="46"/>
      <c r="Z23" s="30" t="s">
        <v>22</v>
      </c>
      <c r="AA23" s="31"/>
      <c r="AB23" s="32"/>
      <c r="AC23" s="1"/>
    </row>
    <row r="24" spans="1:29" ht="21" customHeight="1" x14ac:dyDescent="0.2">
      <c r="A24" s="28" t="s">
        <v>23</v>
      </c>
      <c r="B24" s="28"/>
      <c r="C24" s="28"/>
      <c r="D24" s="28" t="s">
        <v>108</v>
      </c>
      <c r="E24" s="28"/>
      <c r="F24" s="28"/>
      <c r="G24" s="28"/>
      <c r="H24" s="29">
        <v>0.375</v>
      </c>
      <c r="I24" s="29"/>
      <c r="J24" s="27" t="s">
        <v>24</v>
      </c>
      <c r="K24" s="25"/>
      <c r="L24" s="12" t="s">
        <v>25</v>
      </c>
      <c r="M24" s="25" t="s">
        <v>26</v>
      </c>
      <c r="N24" s="26"/>
      <c r="O24" s="28" t="s">
        <v>108</v>
      </c>
      <c r="P24" s="28"/>
      <c r="Q24" s="28"/>
      <c r="R24" s="28"/>
      <c r="S24" s="29">
        <v>0.375</v>
      </c>
      <c r="T24" s="29"/>
      <c r="U24" s="27" t="s">
        <v>35</v>
      </c>
      <c r="V24" s="25"/>
      <c r="W24" s="12" t="s">
        <v>25</v>
      </c>
      <c r="X24" s="25" t="s">
        <v>36</v>
      </c>
      <c r="Y24" s="26"/>
      <c r="Z24" s="33" t="s">
        <v>27</v>
      </c>
      <c r="AA24" s="34"/>
      <c r="AB24" s="35"/>
      <c r="AC24" s="1"/>
    </row>
    <row r="25" spans="1:29" ht="21" customHeight="1" x14ac:dyDescent="0.2">
      <c r="A25" s="28" t="s">
        <v>28</v>
      </c>
      <c r="B25" s="28"/>
      <c r="C25" s="28"/>
      <c r="D25" s="28" t="s">
        <v>109</v>
      </c>
      <c r="E25" s="28"/>
      <c r="F25" s="28"/>
      <c r="G25" s="28"/>
      <c r="H25" s="29">
        <v>0.40277777777777773</v>
      </c>
      <c r="I25" s="29"/>
      <c r="J25" s="27" t="s">
        <v>24</v>
      </c>
      <c r="K25" s="25"/>
      <c r="L25" s="12" t="s">
        <v>25</v>
      </c>
      <c r="M25" s="25" t="s">
        <v>26</v>
      </c>
      <c r="N25" s="26"/>
      <c r="O25" s="28" t="s">
        <v>109</v>
      </c>
      <c r="P25" s="28"/>
      <c r="Q25" s="28"/>
      <c r="R25" s="28"/>
      <c r="S25" s="29">
        <v>0.40277777777777773</v>
      </c>
      <c r="T25" s="29"/>
      <c r="U25" s="27" t="s">
        <v>37</v>
      </c>
      <c r="V25" s="25"/>
      <c r="W25" s="12" t="s">
        <v>25</v>
      </c>
      <c r="X25" s="25" t="s">
        <v>36</v>
      </c>
      <c r="Y25" s="26"/>
      <c r="Z25" s="36"/>
      <c r="AA25" s="37"/>
      <c r="AB25" s="38"/>
      <c r="AC25" s="1"/>
    </row>
    <row r="26" spans="1:29" ht="21" customHeight="1" x14ac:dyDescent="0.2">
      <c r="A26" s="28" t="s">
        <v>29</v>
      </c>
      <c r="B26" s="28"/>
      <c r="C26" s="28"/>
      <c r="D26" s="28" t="s">
        <v>108</v>
      </c>
      <c r="E26" s="28"/>
      <c r="F26" s="28"/>
      <c r="G26" s="28"/>
      <c r="H26" s="29">
        <v>0.43055555555555558</v>
      </c>
      <c r="I26" s="28"/>
      <c r="J26" s="27" t="s">
        <v>24</v>
      </c>
      <c r="K26" s="25"/>
      <c r="L26" s="12" t="s">
        <v>25</v>
      </c>
      <c r="M26" s="25" t="s">
        <v>34</v>
      </c>
      <c r="N26" s="26"/>
      <c r="O26" s="28" t="s">
        <v>108</v>
      </c>
      <c r="P26" s="28"/>
      <c r="Q26" s="28"/>
      <c r="R26" s="28"/>
      <c r="S26" s="29">
        <v>0.43055555555555558</v>
      </c>
      <c r="T26" s="28"/>
      <c r="U26" s="27" t="s">
        <v>40</v>
      </c>
      <c r="V26" s="25"/>
      <c r="W26" s="12" t="s">
        <v>25</v>
      </c>
      <c r="X26" s="25" t="s">
        <v>30</v>
      </c>
      <c r="Y26" s="26"/>
      <c r="Z26" s="36"/>
      <c r="AA26" s="37"/>
      <c r="AB26" s="38"/>
      <c r="AC26" s="1"/>
    </row>
    <row r="27" spans="1:29" ht="21" customHeight="1" x14ac:dyDescent="0.2">
      <c r="A27" s="28" t="s">
        <v>31</v>
      </c>
      <c r="B27" s="28"/>
      <c r="C27" s="28"/>
      <c r="D27" s="28" t="s">
        <v>109</v>
      </c>
      <c r="E27" s="28"/>
      <c r="F27" s="28"/>
      <c r="G27" s="28"/>
      <c r="H27" s="29">
        <v>0.45833333333333331</v>
      </c>
      <c r="I27" s="28"/>
      <c r="J27" s="27" t="s">
        <v>24</v>
      </c>
      <c r="K27" s="25"/>
      <c r="L27" s="12" t="s">
        <v>25</v>
      </c>
      <c r="M27" s="25" t="s">
        <v>36</v>
      </c>
      <c r="N27" s="26"/>
      <c r="O27" s="28" t="s">
        <v>109</v>
      </c>
      <c r="P27" s="28"/>
      <c r="Q27" s="28"/>
      <c r="R27" s="28"/>
      <c r="S27" s="29">
        <v>0.45833333333333331</v>
      </c>
      <c r="T27" s="28"/>
      <c r="U27" s="27" t="s">
        <v>41</v>
      </c>
      <c r="V27" s="25"/>
      <c r="W27" s="12" t="s">
        <v>25</v>
      </c>
      <c r="X27" s="25" t="s">
        <v>30</v>
      </c>
      <c r="Y27" s="26"/>
      <c r="Z27" s="36"/>
      <c r="AA27" s="37"/>
      <c r="AB27" s="38"/>
    </row>
    <row r="28" spans="1:29" ht="21" customHeight="1" x14ac:dyDescent="0.2">
      <c r="A28" s="28" t="s">
        <v>32</v>
      </c>
      <c r="B28" s="28"/>
      <c r="C28" s="28"/>
      <c r="D28" s="28" t="s">
        <v>108</v>
      </c>
      <c r="E28" s="28"/>
      <c r="F28" s="28"/>
      <c r="G28" s="28"/>
      <c r="H28" s="29">
        <v>0.4861111111111111</v>
      </c>
      <c r="I28" s="28"/>
      <c r="J28" s="27" t="s">
        <v>38</v>
      </c>
      <c r="K28" s="25"/>
      <c r="L28" s="12" t="s">
        <v>25</v>
      </c>
      <c r="M28" s="25" t="s">
        <v>37</v>
      </c>
      <c r="N28" s="26"/>
      <c r="O28" s="28" t="s">
        <v>108</v>
      </c>
      <c r="P28" s="28"/>
      <c r="Q28" s="28"/>
      <c r="R28" s="28"/>
      <c r="S28" s="29">
        <v>0.4861111111111111</v>
      </c>
      <c r="T28" s="28"/>
      <c r="U28" s="27" t="s">
        <v>26</v>
      </c>
      <c r="V28" s="25"/>
      <c r="W28" s="12" t="s">
        <v>25</v>
      </c>
      <c r="X28" s="25" t="s">
        <v>36</v>
      </c>
      <c r="Y28" s="26"/>
      <c r="Z28" s="36"/>
      <c r="AA28" s="37"/>
      <c r="AB28" s="38"/>
    </row>
    <row r="29" spans="1:29" ht="21" customHeight="1" x14ac:dyDescent="0.2">
      <c r="A29" s="28" t="s">
        <v>33</v>
      </c>
      <c r="B29" s="28"/>
      <c r="C29" s="28"/>
      <c r="D29" s="28" t="s">
        <v>109</v>
      </c>
      <c r="E29" s="28"/>
      <c r="F29" s="28"/>
      <c r="G29" s="28"/>
      <c r="H29" s="29">
        <v>0.51388888888888895</v>
      </c>
      <c r="I29" s="28"/>
      <c r="J29" s="27" t="s">
        <v>39</v>
      </c>
      <c r="K29" s="25"/>
      <c r="L29" s="12" t="s">
        <v>25</v>
      </c>
      <c r="M29" s="25" t="s">
        <v>30</v>
      </c>
      <c r="N29" s="26"/>
      <c r="O29" s="28" t="s">
        <v>109</v>
      </c>
      <c r="P29" s="28"/>
      <c r="Q29" s="28"/>
      <c r="R29" s="28"/>
      <c r="S29" s="29">
        <v>0.51388888888888895</v>
      </c>
      <c r="T29" s="28"/>
      <c r="U29" s="27" t="s">
        <v>26</v>
      </c>
      <c r="V29" s="25"/>
      <c r="W29" s="12" t="s">
        <v>25</v>
      </c>
      <c r="X29" s="25" t="s">
        <v>34</v>
      </c>
      <c r="Y29" s="26"/>
      <c r="Z29" s="36"/>
      <c r="AA29" s="37"/>
      <c r="AB29" s="38"/>
    </row>
    <row r="30" spans="1:29" ht="21" customHeight="1" x14ac:dyDescent="0.2">
      <c r="A30" s="28" t="s">
        <v>42</v>
      </c>
      <c r="B30" s="28"/>
      <c r="C30" s="28"/>
      <c r="D30" s="28"/>
      <c r="E30" s="28"/>
      <c r="F30" s="28"/>
      <c r="G30" s="28"/>
      <c r="H30" s="29">
        <v>0.55555555555555558</v>
      </c>
      <c r="I30" s="28"/>
      <c r="J30" s="27" t="s">
        <v>118</v>
      </c>
      <c r="K30" s="25"/>
      <c r="L30" s="12" t="s">
        <v>25</v>
      </c>
      <c r="M30" s="25" t="s">
        <v>119</v>
      </c>
      <c r="N30" s="26"/>
      <c r="O30" s="28"/>
      <c r="P30" s="28"/>
      <c r="Q30" s="28"/>
      <c r="R30" s="28"/>
      <c r="S30" s="29">
        <v>0.55555555555555558</v>
      </c>
      <c r="T30" s="28"/>
      <c r="U30" s="27" t="s">
        <v>120</v>
      </c>
      <c r="V30" s="25"/>
      <c r="W30" s="24" t="s">
        <v>25</v>
      </c>
      <c r="X30" s="25" t="s">
        <v>121</v>
      </c>
      <c r="Y30" s="26"/>
      <c r="Z30" s="36"/>
      <c r="AA30" s="37"/>
      <c r="AB30" s="38"/>
    </row>
    <row r="31" spans="1:29" ht="21" customHeight="1" x14ac:dyDescent="0.2">
      <c r="A31" s="28" t="s">
        <v>43</v>
      </c>
      <c r="B31" s="28"/>
      <c r="C31" s="28"/>
      <c r="D31" s="28"/>
      <c r="E31" s="28"/>
      <c r="F31" s="28"/>
      <c r="G31" s="28"/>
      <c r="H31" s="29">
        <v>0.58333333333333337</v>
      </c>
      <c r="I31" s="28"/>
      <c r="J31" s="27" t="s">
        <v>122</v>
      </c>
      <c r="K31" s="25"/>
      <c r="L31" s="12" t="s">
        <v>25</v>
      </c>
      <c r="M31" s="25" t="s">
        <v>123</v>
      </c>
      <c r="N31" s="26"/>
      <c r="O31" s="28"/>
      <c r="P31" s="28"/>
      <c r="Q31" s="28"/>
      <c r="R31" s="28"/>
      <c r="S31" s="29">
        <v>0.58333333333333337</v>
      </c>
      <c r="T31" s="28"/>
      <c r="U31" s="27" t="s">
        <v>124</v>
      </c>
      <c r="V31" s="25"/>
      <c r="W31" s="12" t="s">
        <v>25</v>
      </c>
      <c r="X31" s="25" t="s">
        <v>125</v>
      </c>
      <c r="Y31" s="26"/>
      <c r="Z31" s="39"/>
      <c r="AA31" s="40"/>
      <c r="AB31" s="41"/>
    </row>
    <row r="32" spans="1:29" ht="21" customHeight="1" x14ac:dyDescent="0.2">
      <c r="A32" s="50" t="s">
        <v>86</v>
      </c>
      <c r="B32" s="50"/>
      <c r="C32" s="50"/>
      <c r="D32" s="50"/>
      <c r="E32" s="50"/>
      <c r="F32" s="50"/>
      <c r="G32" s="50"/>
      <c r="H32" s="51">
        <v>0.64583333333333337</v>
      </c>
      <c r="I32" s="50"/>
      <c r="J32" s="50" t="s">
        <v>87</v>
      </c>
      <c r="K32" s="50"/>
      <c r="L32" s="50"/>
      <c r="M32" s="50"/>
      <c r="N32" s="50"/>
      <c r="O32" s="50"/>
      <c r="P32" s="50"/>
      <c r="Q32" s="50"/>
      <c r="R32" s="50"/>
      <c r="S32" s="50"/>
      <c r="T32" s="50"/>
      <c r="U32" s="50"/>
      <c r="V32" s="50"/>
      <c r="W32" s="50"/>
      <c r="X32" s="50"/>
      <c r="Y32" s="50"/>
      <c r="Z32" s="50"/>
      <c r="AA32" s="50"/>
      <c r="AB32" s="50"/>
    </row>
    <row r="34" spans="2:19" ht="21" customHeight="1" x14ac:dyDescent="0.2">
      <c r="B34" s="27" t="s">
        <v>118</v>
      </c>
      <c r="C34" s="25"/>
      <c r="D34" s="24" t="s">
        <v>25</v>
      </c>
      <c r="E34" s="25" t="s">
        <v>119</v>
      </c>
      <c r="F34" s="26"/>
      <c r="H34" s="42" t="s">
        <v>76</v>
      </c>
      <c r="I34" s="42"/>
      <c r="J34" s="42"/>
      <c r="K34" s="42"/>
      <c r="L34" s="56" t="s">
        <v>241</v>
      </c>
      <c r="M34" s="57"/>
      <c r="N34" s="57"/>
      <c r="O34" s="58"/>
      <c r="P34" s="42" t="s">
        <v>107</v>
      </c>
      <c r="Q34" s="42"/>
      <c r="R34" s="42"/>
      <c r="S34" s="42"/>
    </row>
    <row r="35" spans="2:19" ht="21" customHeight="1" x14ac:dyDescent="0.2">
      <c r="B35" s="27" t="s">
        <v>120</v>
      </c>
      <c r="C35" s="25"/>
      <c r="D35" s="24" t="s">
        <v>25</v>
      </c>
      <c r="E35" s="25" t="s">
        <v>121</v>
      </c>
      <c r="F35" s="26"/>
      <c r="H35" s="42" t="s">
        <v>102</v>
      </c>
      <c r="I35" s="42"/>
      <c r="J35" s="42"/>
      <c r="K35" s="42"/>
      <c r="L35" s="56" t="s">
        <v>242</v>
      </c>
      <c r="M35" s="57"/>
      <c r="N35" s="57"/>
      <c r="O35" s="58"/>
      <c r="P35" s="42" t="s">
        <v>93</v>
      </c>
      <c r="Q35" s="42"/>
      <c r="R35" s="42"/>
      <c r="S35" s="42"/>
    </row>
    <row r="36" spans="2:19" ht="21" customHeight="1" x14ac:dyDescent="0.2">
      <c r="B36" s="27" t="s">
        <v>122</v>
      </c>
      <c r="C36" s="25"/>
      <c r="D36" s="24" t="s">
        <v>25</v>
      </c>
      <c r="E36" s="25" t="s">
        <v>123</v>
      </c>
      <c r="F36" s="26"/>
      <c r="H36" s="42" t="s">
        <v>94</v>
      </c>
      <c r="I36" s="42"/>
      <c r="J36" s="42"/>
      <c r="K36" s="42"/>
      <c r="L36" s="56" t="s">
        <v>243</v>
      </c>
      <c r="M36" s="57"/>
      <c r="N36" s="57"/>
      <c r="O36" s="58"/>
      <c r="P36" s="42" t="s">
        <v>98</v>
      </c>
      <c r="Q36" s="42"/>
      <c r="R36" s="42"/>
      <c r="S36" s="42"/>
    </row>
    <row r="37" spans="2:19" ht="21" customHeight="1" x14ac:dyDescent="0.2">
      <c r="B37" s="27" t="s">
        <v>124</v>
      </c>
      <c r="C37" s="25"/>
      <c r="D37" s="24" t="s">
        <v>25</v>
      </c>
      <c r="E37" s="25" t="s">
        <v>125</v>
      </c>
      <c r="F37" s="26"/>
      <c r="H37" s="42" t="s">
        <v>90</v>
      </c>
      <c r="I37" s="42"/>
      <c r="J37" s="42"/>
      <c r="K37" s="42"/>
      <c r="L37" s="56" t="s">
        <v>244</v>
      </c>
      <c r="M37" s="57"/>
      <c r="N37" s="57"/>
      <c r="O37" s="58"/>
      <c r="P37" s="42" t="s">
        <v>103</v>
      </c>
      <c r="Q37" s="42"/>
      <c r="R37" s="42"/>
      <c r="S37" s="42"/>
    </row>
  </sheetData>
  <mergeCells count="132">
    <mergeCell ref="P34:S34"/>
    <mergeCell ref="P35:S35"/>
    <mergeCell ref="P36:S36"/>
    <mergeCell ref="P37:S37"/>
    <mergeCell ref="L34:O34"/>
    <mergeCell ref="L35:O35"/>
    <mergeCell ref="L36:O36"/>
    <mergeCell ref="L37:O37"/>
    <mergeCell ref="B34:C34"/>
    <mergeCell ref="E34:F34"/>
    <mergeCell ref="B35:C35"/>
    <mergeCell ref="E35:F35"/>
    <mergeCell ref="B36:C36"/>
    <mergeCell ref="E36:F36"/>
    <mergeCell ref="B37:C37"/>
    <mergeCell ref="E37:F37"/>
    <mergeCell ref="H34:K34"/>
    <mergeCell ref="H35:K35"/>
    <mergeCell ref="H36:K36"/>
    <mergeCell ref="H37:K37"/>
    <mergeCell ref="A32:C32"/>
    <mergeCell ref="H32:I32"/>
    <mergeCell ref="D32:G32"/>
    <mergeCell ref="J32:AB32"/>
    <mergeCell ref="B9:E9"/>
    <mergeCell ref="F9:I9"/>
    <mergeCell ref="B10:E10"/>
    <mergeCell ref="J10:M10"/>
    <mergeCell ref="B11:E11"/>
    <mergeCell ref="N11:Q11"/>
    <mergeCell ref="S23:T23"/>
    <mergeCell ref="U23:Y23"/>
    <mergeCell ref="Z23:AB23"/>
    <mergeCell ref="A24:C24"/>
    <mergeCell ref="D24:G24"/>
    <mergeCell ref="H24:I24"/>
    <mergeCell ref="J24:K24"/>
    <mergeCell ref="M24:N24"/>
    <mergeCell ref="O24:R24"/>
    <mergeCell ref="S24:T24"/>
    <mergeCell ref="A23:C23"/>
    <mergeCell ref="D23:G23"/>
    <mergeCell ref="H23:I23"/>
    <mergeCell ref="J23:N23"/>
    <mergeCell ref="A1:AC1"/>
    <mergeCell ref="A8:E8"/>
    <mergeCell ref="F8:I8"/>
    <mergeCell ref="J8:M8"/>
    <mergeCell ref="N8:Q8"/>
    <mergeCell ref="R8:U8"/>
    <mergeCell ref="B18:E18"/>
    <mergeCell ref="R14:U14"/>
    <mergeCell ref="B15:E15"/>
    <mergeCell ref="F15:I15"/>
    <mergeCell ref="B16:E16"/>
    <mergeCell ref="J16:M16"/>
    <mergeCell ref="B17:E17"/>
    <mergeCell ref="N17:Q17"/>
    <mergeCell ref="B12:E12"/>
    <mergeCell ref="A14:E14"/>
    <mergeCell ref="F14:I14"/>
    <mergeCell ref="J14:M14"/>
    <mergeCell ref="N14:Q14"/>
    <mergeCell ref="R18:U18"/>
    <mergeCell ref="R12:U12"/>
    <mergeCell ref="O23:R23"/>
    <mergeCell ref="U24:V24"/>
    <mergeCell ref="X24:Y24"/>
    <mergeCell ref="A25:C25"/>
    <mergeCell ref="D25:G25"/>
    <mergeCell ref="H25:I25"/>
    <mergeCell ref="J25:K25"/>
    <mergeCell ref="M25:N25"/>
    <mergeCell ref="O25:R25"/>
    <mergeCell ref="S25:T25"/>
    <mergeCell ref="X27:Y27"/>
    <mergeCell ref="U25:V25"/>
    <mergeCell ref="X25:Y25"/>
    <mergeCell ref="A26:C26"/>
    <mergeCell ref="D26:G26"/>
    <mergeCell ref="H26:I26"/>
    <mergeCell ref="J26:K26"/>
    <mergeCell ref="M26:N26"/>
    <mergeCell ref="O26:R26"/>
    <mergeCell ref="S26:T26"/>
    <mergeCell ref="U26:V26"/>
    <mergeCell ref="A27:C27"/>
    <mergeCell ref="A30:C30"/>
    <mergeCell ref="D30:G30"/>
    <mergeCell ref="H30:I30"/>
    <mergeCell ref="J30:K30"/>
    <mergeCell ref="M30:N30"/>
    <mergeCell ref="O30:R30"/>
    <mergeCell ref="S28:T28"/>
    <mergeCell ref="U28:V28"/>
    <mergeCell ref="A29:C29"/>
    <mergeCell ref="D29:G29"/>
    <mergeCell ref="H29:I29"/>
    <mergeCell ref="J29:K29"/>
    <mergeCell ref="M29:N29"/>
    <mergeCell ref="O29:R29"/>
    <mergeCell ref="S29:T29"/>
    <mergeCell ref="A28:C28"/>
    <mergeCell ref="D28:G28"/>
    <mergeCell ref="H28:I28"/>
    <mergeCell ref="J28:K28"/>
    <mergeCell ref="M28:N28"/>
    <mergeCell ref="O28:R28"/>
    <mergeCell ref="U31:V31"/>
    <mergeCell ref="X31:Y31"/>
    <mergeCell ref="Z24:AB31"/>
    <mergeCell ref="S30:T30"/>
    <mergeCell ref="U30:V30"/>
    <mergeCell ref="X30:Y30"/>
    <mergeCell ref="A31:C31"/>
    <mergeCell ref="D31:G31"/>
    <mergeCell ref="H31:I31"/>
    <mergeCell ref="J31:K31"/>
    <mergeCell ref="M31:N31"/>
    <mergeCell ref="O31:R31"/>
    <mergeCell ref="S31:T31"/>
    <mergeCell ref="U29:V29"/>
    <mergeCell ref="X29:Y29"/>
    <mergeCell ref="X28:Y28"/>
    <mergeCell ref="X26:Y26"/>
    <mergeCell ref="D27:G27"/>
    <mergeCell ref="H27:I27"/>
    <mergeCell ref="J27:K27"/>
    <mergeCell ref="M27:N27"/>
    <mergeCell ref="O27:R27"/>
    <mergeCell ref="S27:T27"/>
    <mergeCell ref="U27:V27"/>
  </mergeCells>
  <phoneticPr fontId="9"/>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opLeftCell="A40" zoomScaleNormal="100" workbookViewId="0">
      <selection activeCell="K51" sqref="K51:N51"/>
    </sheetView>
  </sheetViews>
  <sheetFormatPr defaultColWidth="4.109375" defaultRowHeight="21" customHeight="1" x14ac:dyDescent="0.2"/>
  <cols>
    <col min="1" max="1" width="8.88671875" customWidth="1"/>
  </cols>
  <sheetData>
    <row r="1" spans="1:29" ht="21" customHeight="1" x14ac:dyDescent="0.2">
      <c r="A1" s="49" t="s">
        <v>52</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row>
    <row r="2" spans="1:29" ht="21"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21" customHeight="1" x14ac:dyDescent="0.2">
      <c r="A3" s="2" t="s">
        <v>0</v>
      </c>
      <c r="B3" s="2"/>
      <c r="C3" s="2"/>
      <c r="D3" s="2"/>
      <c r="E3" s="2"/>
      <c r="F3" s="2"/>
      <c r="G3" s="2"/>
      <c r="H3" s="2"/>
      <c r="I3" s="2"/>
      <c r="J3" s="2"/>
      <c r="K3" s="2"/>
      <c r="L3" s="2"/>
      <c r="M3" s="2"/>
      <c r="N3" s="2"/>
      <c r="O3" s="2"/>
      <c r="P3" s="2"/>
      <c r="Q3" s="2"/>
      <c r="R3" s="2"/>
      <c r="S3" s="2"/>
      <c r="T3" s="2"/>
      <c r="U3" s="2"/>
      <c r="V3" s="2"/>
      <c r="W3" s="2"/>
      <c r="X3" s="2"/>
      <c r="Y3" s="2"/>
      <c r="Z3" s="2"/>
      <c r="AA3" s="2"/>
      <c r="AB3" s="2"/>
      <c r="AC3" s="2"/>
    </row>
    <row r="4" spans="1:29" ht="21" customHeight="1" x14ac:dyDescent="0.2">
      <c r="A4" s="13" t="s">
        <v>85</v>
      </c>
      <c r="B4" s="2"/>
      <c r="C4" s="2"/>
      <c r="D4" s="2"/>
      <c r="E4" s="2"/>
      <c r="F4" s="2"/>
      <c r="G4" s="2"/>
      <c r="H4" s="2"/>
      <c r="I4" s="2"/>
      <c r="J4" s="2"/>
      <c r="K4" s="2"/>
      <c r="L4" s="2"/>
      <c r="M4" s="2"/>
      <c r="N4" s="2"/>
      <c r="O4" s="2"/>
      <c r="P4" s="2"/>
      <c r="Q4" s="2"/>
      <c r="R4" s="2"/>
      <c r="S4" s="2"/>
      <c r="T4" s="2"/>
      <c r="U4" s="2"/>
      <c r="V4" s="2"/>
      <c r="W4" s="2"/>
      <c r="X4" s="2"/>
      <c r="Y4" s="2"/>
      <c r="Z4" s="2"/>
      <c r="AA4" s="2"/>
      <c r="AB4" s="2"/>
      <c r="AC4" s="2"/>
    </row>
    <row r="5" spans="1:29" ht="21" customHeight="1" x14ac:dyDescent="0.2">
      <c r="A5" s="13" t="s">
        <v>1</v>
      </c>
      <c r="B5" s="2"/>
      <c r="C5" s="2"/>
      <c r="D5" s="2"/>
      <c r="E5" s="2"/>
      <c r="F5" s="2"/>
      <c r="G5" s="2"/>
      <c r="H5" s="2"/>
      <c r="I5" s="2"/>
      <c r="J5" s="2"/>
      <c r="K5" s="2"/>
      <c r="L5" s="2"/>
      <c r="M5" s="2"/>
      <c r="N5" s="2"/>
      <c r="O5" s="2"/>
      <c r="P5" s="2"/>
      <c r="Q5" s="2"/>
      <c r="R5" s="2"/>
      <c r="S5" s="2"/>
      <c r="T5" s="2"/>
      <c r="U5" s="2"/>
      <c r="V5" s="2"/>
      <c r="W5" s="2"/>
      <c r="X5" s="2"/>
      <c r="Y5" s="2"/>
      <c r="Z5" s="2"/>
      <c r="AA5" s="2"/>
      <c r="AB5" s="2"/>
      <c r="AC5" s="2"/>
    </row>
    <row r="6" spans="1:29" ht="21" customHeight="1" x14ac:dyDescent="0.2">
      <c r="A6" s="2" t="s">
        <v>2</v>
      </c>
      <c r="B6" s="2"/>
      <c r="C6" s="2"/>
      <c r="D6" s="2"/>
      <c r="E6" s="2"/>
      <c r="F6" s="2"/>
      <c r="G6" s="2"/>
      <c r="H6" s="2"/>
      <c r="I6" s="2"/>
      <c r="J6" s="2"/>
      <c r="K6" s="2"/>
      <c r="L6" s="2"/>
      <c r="M6" s="2"/>
      <c r="N6" s="2"/>
      <c r="O6" s="2"/>
      <c r="P6" s="2"/>
      <c r="Q6" s="2"/>
      <c r="R6" s="2"/>
      <c r="S6" s="2"/>
      <c r="T6" s="2"/>
      <c r="U6" s="2"/>
      <c r="V6" s="2"/>
      <c r="W6" s="2"/>
      <c r="X6" s="2"/>
      <c r="Y6" s="2"/>
      <c r="Z6" s="2"/>
      <c r="AA6" s="2"/>
      <c r="AB6" s="2"/>
      <c r="AC6" s="2"/>
    </row>
    <row r="7" spans="1:29" ht="22.2" customHeight="1" x14ac:dyDescent="0.2">
      <c r="A7" s="22" t="s">
        <v>149</v>
      </c>
    </row>
    <row r="8" spans="1:29" ht="21" customHeight="1" x14ac:dyDescent="0.2">
      <c r="A8" s="47" t="s">
        <v>112</v>
      </c>
      <c r="B8" s="47"/>
      <c r="C8" s="47"/>
      <c r="D8" s="47"/>
      <c r="E8" s="47"/>
      <c r="F8" s="48" t="s">
        <v>3</v>
      </c>
      <c r="G8" s="48"/>
      <c r="H8" s="48"/>
      <c r="I8" s="48"/>
      <c r="J8" s="48" t="s">
        <v>4</v>
      </c>
      <c r="K8" s="48"/>
      <c r="L8" s="48"/>
      <c r="M8" s="48"/>
      <c r="N8" s="48" t="s">
        <v>5</v>
      </c>
      <c r="O8" s="48"/>
      <c r="P8" s="48"/>
      <c r="Q8" s="48"/>
      <c r="R8" s="48" t="s">
        <v>6</v>
      </c>
      <c r="S8" s="48"/>
      <c r="T8" s="48"/>
      <c r="U8" s="48"/>
      <c r="V8" s="3" t="s">
        <v>7</v>
      </c>
      <c r="W8" s="3" t="s">
        <v>8</v>
      </c>
      <c r="X8" s="3" t="s">
        <v>9</v>
      </c>
      <c r="Y8" s="3" t="s">
        <v>10</v>
      </c>
      <c r="Z8" s="3" t="s">
        <v>11</v>
      </c>
      <c r="AA8" s="3" t="s">
        <v>12</v>
      </c>
      <c r="AB8" s="3" t="s">
        <v>13</v>
      </c>
      <c r="AC8" s="3" t="s">
        <v>14</v>
      </c>
    </row>
    <row r="9" spans="1:29" ht="21" customHeight="1" x14ac:dyDescent="0.2">
      <c r="A9" s="3" t="s">
        <v>3</v>
      </c>
      <c r="B9" s="42" t="s">
        <v>58</v>
      </c>
      <c r="C9" s="42"/>
      <c r="D9" s="42"/>
      <c r="E9" s="42"/>
      <c r="F9" s="43"/>
      <c r="G9" s="44"/>
      <c r="H9" s="44"/>
      <c r="I9" s="45"/>
      <c r="J9" s="4" t="s">
        <v>204</v>
      </c>
      <c r="K9" s="5">
        <v>2</v>
      </c>
      <c r="L9" s="6" t="s">
        <v>15</v>
      </c>
      <c r="M9" s="7">
        <v>2</v>
      </c>
      <c r="N9" s="4" t="s">
        <v>202</v>
      </c>
      <c r="O9" s="5">
        <v>0</v>
      </c>
      <c r="P9" s="6" t="s">
        <v>15</v>
      </c>
      <c r="Q9" s="7">
        <v>4</v>
      </c>
      <c r="R9" s="4" t="s">
        <v>202</v>
      </c>
      <c r="S9" s="5">
        <v>0</v>
      </c>
      <c r="T9" s="6" t="s">
        <v>15</v>
      </c>
      <c r="U9" s="7">
        <v>3</v>
      </c>
      <c r="V9" s="23">
        <f t="shared" ref="V9:V12" si="0">SUM(W9*3+X9)</f>
        <v>1</v>
      </c>
      <c r="W9" s="23">
        <f>COUNTIF(B9:U9,"○")</f>
        <v>0</v>
      </c>
      <c r="X9" s="23">
        <f t="shared" ref="X9:X12" si="1">COUNTIF(B9:U9,"△")</f>
        <v>1</v>
      </c>
      <c r="Y9" s="23">
        <f t="shared" ref="Y9:Y12" si="2">COUNTIF(B9:U9,"×")</f>
        <v>2</v>
      </c>
      <c r="Z9" s="23">
        <f>SUM(+G9+K9+O9+S9)</f>
        <v>2</v>
      </c>
      <c r="AA9" s="23">
        <f>SUM(M9+Q9+U9)</f>
        <v>9</v>
      </c>
      <c r="AB9" s="23">
        <f t="shared" ref="AB9:AB12" si="3">Z9-AA9</f>
        <v>-7</v>
      </c>
      <c r="AC9" s="8">
        <v>3</v>
      </c>
    </row>
    <row r="10" spans="1:29" ht="21" customHeight="1" x14ac:dyDescent="0.2">
      <c r="A10" s="3" t="s">
        <v>4</v>
      </c>
      <c r="B10" s="42" t="s">
        <v>95</v>
      </c>
      <c r="C10" s="42"/>
      <c r="D10" s="42"/>
      <c r="E10" s="42"/>
      <c r="F10" s="4" t="s">
        <v>205</v>
      </c>
      <c r="G10" s="5">
        <v>2</v>
      </c>
      <c r="H10" s="6" t="s">
        <v>15</v>
      </c>
      <c r="I10" s="7">
        <v>2</v>
      </c>
      <c r="J10" s="43"/>
      <c r="K10" s="44"/>
      <c r="L10" s="44"/>
      <c r="M10" s="45"/>
      <c r="N10" s="4" t="s">
        <v>202</v>
      </c>
      <c r="O10" s="5">
        <v>0</v>
      </c>
      <c r="P10" s="6" t="s">
        <v>15</v>
      </c>
      <c r="Q10" s="7">
        <v>2</v>
      </c>
      <c r="R10" s="4" t="s">
        <v>202</v>
      </c>
      <c r="S10" s="5">
        <v>0</v>
      </c>
      <c r="T10" s="6" t="s">
        <v>15</v>
      </c>
      <c r="U10" s="7">
        <v>10</v>
      </c>
      <c r="V10" s="23">
        <f t="shared" si="0"/>
        <v>1</v>
      </c>
      <c r="W10" s="23">
        <f t="shared" ref="W10:W12" si="4">COUNTIF(B10:U10,"○")</f>
        <v>0</v>
      </c>
      <c r="X10" s="23">
        <f t="shared" si="1"/>
        <v>1</v>
      </c>
      <c r="Y10" s="23">
        <f t="shared" si="2"/>
        <v>2</v>
      </c>
      <c r="Z10" s="23">
        <f t="shared" ref="Z10:Z12" si="5">SUM(+G10+K10+O10+S10)</f>
        <v>2</v>
      </c>
      <c r="AA10" s="23">
        <f>SUM(M10+Q10+U10+I10)</f>
        <v>14</v>
      </c>
      <c r="AB10" s="23">
        <f t="shared" si="3"/>
        <v>-12</v>
      </c>
      <c r="AC10" s="8">
        <v>4</v>
      </c>
    </row>
    <row r="11" spans="1:29" ht="21" customHeight="1" x14ac:dyDescent="0.2">
      <c r="A11" s="3" t="s">
        <v>5</v>
      </c>
      <c r="B11" s="42" t="s">
        <v>101</v>
      </c>
      <c r="C11" s="42"/>
      <c r="D11" s="42"/>
      <c r="E11" s="42"/>
      <c r="F11" s="4" t="s">
        <v>199</v>
      </c>
      <c r="G11" s="5">
        <v>4</v>
      </c>
      <c r="H11" s="6" t="s">
        <v>15</v>
      </c>
      <c r="I11" s="7">
        <v>0</v>
      </c>
      <c r="J11" s="4" t="s">
        <v>199</v>
      </c>
      <c r="K11" s="5">
        <v>2</v>
      </c>
      <c r="L11" s="6" t="s">
        <v>15</v>
      </c>
      <c r="M11" s="7">
        <v>0</v>
      </c>
      <c r="N11" s="43"/>
      <c r="O11" s="44"/>
      <c r="P11" s="44"/>
      <c r="Q11" s="45"/>
      <c r="R11" s="9" t="s">
        <v>206</v>
      </c>
      <c r="S11" s="10">
        <v>0</v>
      </c>
      <c r="T11" s="6" t="s">
        <v>15</v>
      </c>
      <c r="U11" s="11">
        <v>0</v>
      </c>
      <c r="V11" s="23">
        <f t="shared" si="0"/>
        <v>7</v>
      </c>
      <c r="W11" s="23">
        <f t="shared" si="4"/>
        <v>2</v>
      </c>
      <c r="X11" s="23">
        <f t="shared" si="1"/>
        <v>1</v>
      </c>
      <c r="Y11" s="23">
        <f t="shared" si="2"/>
        <v>0</v>
      </c>
      <c r="Z11" s="23">
        <f t="shared" si="5"/>
        <v>6</v>
      </c>
      <c r="AA11" s="23">
        <f t="shared" ref="AA11:AA12" si="6">SUM(M11+Q11+U11+I11)</f>
        <v>0</v>
      </c>
      <c r="AB11" s="23">
        <f t="shared" si="3"/>
        <v>6</v>
      </c>
      <c r="AC11" s="8">
        <v>2</v>
      </c>
    </row>
    <row r="12" spans="1:29" ht="21" customHeight="1" x14ac:dyDescent="0.2">
      <c r="A12" s="17" t="s">
        <v>34</v>
      </c>
      <c r="B12" s="42" t="s">
        <v>105</v>
      </c>
      <c r="C12" s="42"/>
      <c r="D12" s="42"/>
      <c r="E12" s="42"/>
      <c r="F12" s="4" t="s">
        <v>199</v>
      </c>
      <c r="G12" s="5">
        <v>3</v>
      </c>
      <c r="H12" s="6" t="s">
        <v>15</v>
      </c>
      <c r="I12" s="7">
        <v>0</v>
      </c>
      <c r="J12" s="4" t="s">
        <v>199</v>
      </c>
      <c r="K12" s="5">
        <v>10</v>
      </c>
      <c r="L12" s="6" t="s">
        <v>15</v>
      </c>
      <c r="M12" s="7">
        <v>0</v>
      </c>
      <c r="N12" s="4" t="s">
        <v>206</v>
      </c>
      <c r="O12" s="5">
        <v>0</v>
      </c>
      <c r="P12" s="6" t="s">
        <v>15</v>
      </c>
      <c r="Q12" s="7">
        <v>0</v>
      </c>
      <c r="R12" s="43"/>
      <c r="S12" s="44"/>
      <c r="T12" s="44"/>
      <c r="U12" s="45"/>
      <c r="V12" s="23">
        <f t="shared" si="0"/>
        <v>7</v>
      </c>
      <c r="W12" s="23">
        <f t="shared" si="4"/>
        <v>2</v>
      </c>
      <c r="X12" s="23">
        <f t="shared" si="1"/>
        <v>1</v>
      </c>
      <c r="Y12" s="23">
        <f t="shared" si="2"/>
        <v>0</v>
      </c>
      <c r="Z12" s="23">
        <f t="shared" si="5"/>
        <v>13</v>
      </c>
      <c r="AA12" s="23">
        <f t="shared" si="6"/>
        <v>0</v>
      </c>
      <c r="AB12" s="23">
        <f t="shared" si="3"/>
        <v>13</v>
      </c>
      <c r="AC12" s="8">
        <v>1</v>
      </c>
    </row>
    <row r="13" spans="1:29" ht="21"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ht="21" customHeight="1" x14ac:dyDescent="0.2">
      <c r="A14" s="47" t="s">
        <v>113</v>
      </c>
      <c r="B14" s="47"/>
      <c r="C14" s="47"/>
      <c r="D14" s="47"/>
      <c r="E14" s="47"/>
      <c r="F14" s="48" t="s">
        <v>3</v>
      </c>
      <c r="G14" s="48"/>
      <c r="H14" s="48"/>
      <c r="I14" s="48"/>
      <c r="J14" s="48" t="s">
        <v>4</v>
      </c>
      <c r="K14" s="48"/>
      <c r="L14" s="48"/>
      <c r="M14" s="48"/>
      <c r="N14" s="48" t="s">
        <v>5</v>
      </c>
      <c r="O14" s="48"/>
      <c r="P14" s="48"/>
      <c r="Q14" s="48"/>
      <c r="R14" s="48" t="s">
        <v>6</v>
      </c>
      <c r="S14" s="48"/>
      <c r="T14" s="48"/>
      <c r="U14" s="48"/>
      <c r="V14" s="3" t="s">
        <v>7</v>
      </c>
      <c r="W14" s="3" t="s">
        <v>8</v>
      </c>
      <c r="X14" s="3" t="s">
        <v>9</v>
      </c>
      <c r="Y14" s="3" t="s">
        <v>10</v>
      </c>
      <c r="Z14" s="3" t="s">
        <v>11</v>
      </c>
      <c r="AA14" s="3" t="s">
        <v>12</v>
      </c>
      <c r="AB14" s="3" t="s">
        <v>13</v>
      </c>
      <c r="AC14" s="3" t="s">
        <v>14</v>
      </c>
    </row>
    <row r="15" spans="1:29" ht="21" customHeight="1" x14ac:dyDescent="0.2">
      <c r="A15" s="3" t="s">
        <v>3</v>
      </c>
      <c r="B15" s="42" t="s">
        <v>225</v>
      </c>
      <c r="C15" s="42"/>
      <c r="D15" s="42"/>
      <c r="E15" s="42"/>
      <c r="F15" s="43"/>
      <c r="G15" s="44"/>
      <c r="H15" s="44"/>
      <c r="I15" s="45"/>
      <c r="J15" s="4" t="s">
        <v>200</v>
      </c>
      <c r="K15" s="5">
        <v>1</v>
      </c>
      <c r="L15" s="55" t="s">
        <v>207</v>
      </c>
      <c r="M15" s="7">
        <v>2</v>
      </c>
      <c r="N15" s="4" t="s">
        <v>212</v>
      </c>
      <c r="O15" s="5">
        <v>5</v>
      </c>
      <c r="P15" s="6" t="s">
        <v>15</v>
      </c>
      <c r="Q15" s="7">
        <v>2</v>
      </c>
      <c r="R15" s="4" t="s">
        <v>202</v>
      </c>
      <c r="S15" s="5">
        <v>0</v>
      </c>
      <c r="T15" s="6" t="s">
        <v>15</v>
      </c>
      <c r="U15" s="7">
        <v>3</v>
      </c>
      <c r="V15" s="23">
        <f t="shared" ref="V15:V18" si="7">SUM(W15*3+X15)</f>
        <v>3</v>
      </c>
      <c r="W15" s="23">
        <f>COUNTIF(B15:U15,"○")</f>
        <v>1</v>
      </c>
      <c r="X15" s="23">
        <f t="shared" ref="X15:X18" si="8">COUNTIF(B15:U15,"△")</f>
        <v>0</v>
      </c>
      <c r="Y15" s="23">
        <f t="shared" ref="Y15:Y18" si="9">COUNTIF(B15:U15,"×")</f>
        <v>2</v>
      </c>
      <c r="Z15" s="23">
        <f>SUM(+G15+K15+O15+S15)</f>
        <v>6</v>
      </c>
      <c r="AA15" s="23">
        <f>SUM(M15+Q15+U15)</f>
        <v>7</v>
      </c>
      <c r="AB15" s="23">
        <f t="shared" ref="AB15:AB18" si="10">Z15-AA15</f>
        <v>-1</v>
      </c>
      <c r="AC15" s="8">
        <v>3</v>
      </c>
    </row>
    <row r="16" spans="1:29" ht="21" customHeight="1" x14ac:dyDescent="0.2">
      <c r="A16" s="3" t="s">
        <v>4</v>
      </c>
      <c r="B16" s="42" t="s">
        <v>65</v>
      </c>
      <c r="C16" s="42"/>
      <c r="D16" s="42"/>
      <c r="E16" s="42"/>
      <c r="F16" s="4" t="s">
        <v>199</v>
      </c>
      <c r="G16" s="5">
        <v>2</v>
      </c>
      <c r="H16" s="6" t="s">
        <v>15</v>
      </c>
      <c r="I16" s="7">
        <v>1</v>
      </c>
      <c r="J16" s="43"/>
      <c r="K16" s="44"/>
      <c r="L16" s="44"/>
      <c r="M16" s="45"/>
      <c r="N16" s="4" t="s">
        <v>199</v>
      </c>
      <c r="O16" s="5">
        <v>5</v>
      </c>
      <c r="P16" s="6" t="s">
        <v>15</v>
      </c>
      <c r="Q16" s="7">
        <v>0</v>
      </c>
      <c r="R16" s="4" t="s">
        <v>199</v>
      </c>
      <c r="S16" s="5">
        <v>3</v>
      </c>
      <c r="T16" s="6" t="s">
        <v>15</v>
      </c>
      <c r="U16" s="7">
        <v>1</v>
      </c>
      <c r="V16" s="23">
        <f t="shared" si="7"/>
        <v>9</v>
      </c>
      <c r="W16" s="23">
        <f t="shared" ref="W16:W18" si="11">COUNTIF(B16:U16,"○")</f>
        <v>3</v>
      </c>
      <c r="X16" s="23">
        <f t="shared" si="8"/>
        <v>0</v>
      </c>
      <c r="Y16" s="23">
        <f t="shared" si="9"/>
        <v>0</v>
      </c>
      <c r="Z16" s="23">
        <f t="shared" ref="Z16:Z18" si="12">SUM(+G16+K16+O16+S16)</f>
        <v>10</v>
      </c>
      <c r="AA16" s="23">
        <f>SUM(M16+Q16+U16+I16)</f>
        <v>2</v>
      </c>
      <c r="AB16" s="23">
        <f t="shared" si="10"/>
        <v>8</v>
      </c>
      <c r="AC16" s="8">
        <v>1</v>
      </c>
    </row>
    <row r="17" spans="1:29" ht="21" customHeight="1" x14ac:dyDescent="0.2">
      <c r="A17" s="3" t="s">
        <v>5</v>
      </c>
      <c r="B17" s="42" t="s">
        <v>72</v>
      </c>
      <c r="C17" s="42"/>
      <c r="D17" s="42"/>
      <c r="E17" s="42"/>
      <c r="F17" s="4" t="s">
        <v>202</v>
      </c>
      <c r="G17" s="5">
        <v>2</v>
      </c>
      <c r="H17" s="6" t="s">
        <v>15</v>
      </c>
      <c r="I17" s="7">
        <v>5</v>
      </c>
      <c r="J17" s="4" t="s">
        <v>202</v>
      </c>
      <c r="K17" s="5">
        <v>0</v>
      </c>
      <c r="L17" s="6" t="s">
        <v>15</v>
      </c>
      <c r="M17" s="7">
        <v>5</v>
      </c>
      <c r="N17" s="43"/>
      <c r="O17" s="44"/>
      <c r="P17" s="44"/>
      <c r="Q17" s="45"/>
      <c r="R17" s="9" t="s">
        <v>206</v>
      </c>
      <c r="S17" s="10">
        <v>3</v>
      </c>
      <c r="T17" s="6" t="s">
        <v>15</v>
      </c>
      <c r="U17" s="11">
        <v>3</v>
      </c>
      <c r="V17" s="23">
        <f t="shared" si="7"/>
        <v>1</v>
      </c>
      <c r="W17" s="23">
        <f t="shared" si="11"/>
        <v>0</v>
      </c>
      <c r="X17" s="23">
        <f t="shared" si="8"/>
        <v>1</v>
      </c>
      <c r="Y17" s="23">
        <f t="shared" si="9"/>
        <v>2</v>
      </c>
      <c r="Z17" s="23">
        <f t="shared" si="12"/>
        <v>5</v>
      </c>
      <c r="AA17" s="23">
        <f t="shared" ref="AA17:AA18" si="13">SUM(M17+Q17+U17+I17)</f>
        <v>13</v>
      </c>
      <c r="AB17" s="23">
        <f t="shared" si="10"/>
        <v>-8</v>
      </c>
      <c r="AC17" s="8">
        <v>4</v>
      </c>
    </row>
    <row r="18" spans="1:29" ht="21" customHeight="1" x14ac:dyDescent="0.2">
      <c r="A18" s="17" t="s">
        <v>34</v>
      </c>
      <c r="B18" s="42" t="s">
        <v>79</v>
      </c>
      <c r="C18" s="42"/>
      <c r="D18" s="42"/>
      <c r="E18" s="42"/>
      <c r="F18" s="4" t="s">
        <v>199</v>
      </c>
      <c r="G18" s="5">
        <v>3</v>
      </c>
      <c r="H18" s="6" t="s">
        <v>15</v>
      </c>
      <c r="I18" s="7">
        <v>0</v>
      </c>
      <c r="J18" s="4" t="s">
        <v>202</v>
      </c>
      <c r="K18" s="5">
        <v>1</v>
      </c>
      <c r="L18" s="6" t="s">
        <v>15</v>
      </c>
      <c r="M18" s="7">
        <v>3</v>
      </c>
      <c r="N18" s="4" t="s">
        <v>204</v>
      </c>
      <c r="O18" s="5">
        <v>3</v>
      </c>
      <c r="P18" s="6" t="s">
        <v>15</v>
      </c>
      <c r="Q18" s="7">
        <v>3</v>
      </c>
      <c r="R18" s="43"/>
      <c r="S18" s="44"/>
      <c r="T18" s="44"/>
      <c r="U18" s="45"/>
      <c r="V18" s="23">
        <f t="shared" si="7"/>
        <v>4</v>
      </c>
      <c r="W18" s="23">
        <f t="shared" si="11"/>
        <v>1</v>
      </c>
      <c r="X18" s="23">
        <f t="shared" si="8"/>
        <v>1</v>
      </c>
      <c r="Y18" s="23">
        <f t="shared" si="9"/>
        <v>1</v>
      </c>
      <c r="Z18" s="23">
        <f t="shared" si="12"/>
        <v>7</v>
      </c>
      <c r="AA18" s="23">
        <f t="shared" si="13"/>
        <v>6</v>
      </c>
      <c r="AB18" s="23">
        <f t="shared" si="10"/>
        <v>1</v>
      </c>
      <c r="AC18" s="8">
        <v>2</v>
      </c>
    </row>
    <row r="19" spans="1:29" ht="22.2" customHeight="1" x14ac:dyDescent="0.2">
      <c r="A19" t="s">
        <v>150</v>
      </c>
    </row>
    <row r="20" spans="1:29" ht="21" customHeight="1" x14ac:dyDescent="0.2">
      <c r="A20" s="47" t="s">
        <v>114</v>
      </c>
      <c r="B20" s="47"/>
      <c r="C20" s="47"/>
      <c r="D20" s="47"/>
      <c r="E20" s="47"/>
      <c r="F20" s="48" t="s">
        <v>3</v>
      </c>
      <c r="G20" s="48"/>
      <c r="H20" s="48"/>
      <c r="I20" s="48"/>
      <c r="J20" s="48" t="s">
        <v>4</v>
      </c>
      <c r="K20" s="48"/>
      <c r="L20" s="48"/>
      <c r="M20" s="48"/>
      <c r="N20" s="48" t="s">
        <v>5</v>
      </c>
      <c r="O20" s="48"/>
      <c r="P20" s="48"/>
      <c r="Q20" s="48"/>
      <c r="R20" s="48" t="s">
        <v>6</v>
      </c>
      <c r="S20" s="48"/>
      <c r="T20" s="48"/>
      <c r="U20" s="48"/>
      <c r="V20" s="3" t="s">
        <v>7</v>
      </c>
      <c r="W20" s="3" t="s">
        <v>8</v>
      </c>
      <c r="X20" s="3" t="s">
        <v>9</v>
      </c>
      <c r="Y20" s="3" t="s">
        <v>10</v>
      </c>
      <c r="Z20" s="3" t="s">
        <v>11</v>
      </c>
      <c r="AA20" s="3" t="s">
        <v>12</v>
      </c>
      <c r="AB20" s="3" t="s">
        <v>13</v>
      </c>
      <c r="AC20" s="3" t="s">
        <v>14</v>
      </c>
    </row>
    <row r="21" spans="1:29" ht="21" customHeight="1" x14ac:dyDescent="0.2">
      <c r="A21" s="3" t="s">
        <v>3</v>
      </c>
      <c r="B21" s="42" t="s">
        <v>100</v>
      </c>
      <c r="C21" s="42"/>
      <c r="D21" s="42"/>
      <c r="E21" s="42"/>
      <c r="F21" s="43"/>
      <c r="G21" s="44"/>
      <c r="H21" s="44"/>
      <c r="I21" s="45"/>
      <c r="J21" s="4" t="s">
        <v>202</v>
      </c>
      <c r="K21" s="5">
        <v>1</v>
      </c>
      <c r="L21" s="6" t="s">
        <v>15</v>
      </c>
      <c r="M21" s="7">
        <v>3</v>
      </c>
      <c r="N21" s="4" t="s">
        <v>200</v>
      </c>
      <c r="O21" s="5">
        <v>0</v>
      </c>
      <c r="P21" s="6" t="s">
        <v>15</v>
      </c>
      <c r="Q21" s="7">
        <v>3</v>
      </c>
      <c r="R21" s="4" t="s">
        <v>202</v>
      </c>
      <c r="S21" s="5">
        <v>0</v>
      </c>
      <c r="T21" s="6" t="s">
        <v>15</v>
      </c>
      <c r="U21" s="7">
        <v>2</v>
      </c>
      <c r="V21" s="23">
        <f t="shared" ref="V21:V24" si="14">SUM(W21*3+X21)</f>
        <v>0</v>
      </c>
      <c r="W21" s="23">
        <f>COUNTIF(B21:U21,"○")</f>
        <v>0</v>
      </c>
      <c r="X21" s="23">
        <f t="shared" ref="X21:X24" si="15">COUNTIF(B21:U21,"△")</f>
        <v>0</v>
      </c>
      <c r="Y21" s="23">
        <f t="shared" ref="Y21:Y24" si="16">COUNTIF(B21:U21,"×")</f>
        <v>3</v>
      </c>
      <c r="Z21" s="23">
        <f>SUM(+G21+K21+O21+S21)</f>
        <v>1</v>
      </c>
      <c r="AA21" s="23">
        <f>SUM(M21+Q21+U21)</f>
        <v>8</v>
      </c>
      <c r="AB21" s="23">
        <f t="shared" ref="AB21:AB24" si="17">Z21-AA21</f>
        <v>-7</v>
      </c>
      <c r="AC21" s="8">
        <v>4</v>
      </c>
    </row>
    <row r="22" spans="1:29" ht="21" customHeight="1" x14ac:dyDescent="0.2">
      <c r="A22" s="3" t="s">
        <v>4</v>
      </c>
      <c r="B22" s="42" t="s">
        <v>64</v>
      </c>
      <c r="C22" s="42"/>
      <c r="D22" s="42"/>
      <c r="E22" s="42"/>
      <c r="F22" s="4" t="s">
        <v>203</v>
      </c>
      <c r="G22" s="5">
        <v>3</v>
      </c>
      <c r="H22" s="6" t="s">
        <v>15</v>
      </c>
      <c r="I22" s="7">
        <v>1</v>
      </c>
      <c r="J22" s="43"/>
      <c r="K22" s="44"/>
      <c r="L22" s="44"/>
      <c r="M22" s="45"/>
      <c r="N22" s="4" t="s">
        <v>199</v>
      </c>
      <c r="O22" s="5">
        <v>8</v>
      </c>
      <c r="P22" s="6" t="s">
        <v>15</v>
      </c>
      <c r="Q22" s="7">
        <v>1</v>
      </c>
      <c r="R22" s="4" t="s">
        <v>214</v>
      </c>
      <c r="S22" s="5">
        <v>2</v>
      </c>
      <c r="T22" s="6" t="s">
        <v>15</v>
      </c>
      <c r="U22" s="7">
        <v>6</v>
      </c>
      <c r="V22" s="23">
        <f t="shared" si="14"/>
        <v>6</v>
      </c>
      <c r="W22" s="23">
        <f t="shared" ref="W22:W24" si="18">COUNTIF(B22:U22,"○")</f>
        <v>2</v>
      </c>
      <c r="X22" s="23">
        <f t="shared" si="15"/>
        <v>0</v>
      </c>
      <c r="Y22" s="23">
        <f t="shared" si="16"/>
        <v>1</v>
      </c>
      <c r="Z22" s="23">
        <f>SUM(+G22+K22+O22+S22)</f>
        <v>13</v>
      </c>
      <c r="AA22" s="23">
        <f>SUM(M22+Q22+U22+I22)</f>
        <v>8</v>
      </c>
      <c r="AB22" s="23">
        <f t="shared" si="17"/>
        <v>5</v>
      </c>
      <c r="AC22" s="8">
        <v>2</v>
      </c>
    </row>
    <row r="23" spans="1:29" ht="21" customHeight="1" x14ac:dyDescent="0.2">
      <c r="A23" s="3" t="s">
        <v>5</v>
      </c>
      <c r="B23" s="42" t="s">
        <v>70</v>
      </c>
      <c r="C23" s="42"/>
      <c r="D23" s="42"/>
      <c r="E23" s="42"/>
      <c r="F23" s="4" t="s">
        <v>199</v>
      </c>
      <c r="G23" s="5">
        <v>3</v>
      </c>
      <c r="H23" s="6" t="s">
        <v>15</v>
      </c>
      <c r="I23" s="7">
        <v>0</v>
      </c>
      <c r="J23" s="4" t="s">
        <v>200</v>
      </c>
      <c r="K23" s="5">
        <v>1</v>
      </c>
      <c r="L23" s="6" t="s">
        <v>15</v>
      </c>
      <c r="M23" s="7">
        <v>8</v>
      </c>
      <c r="N23" s="43"/>
      <c r="O23" s="44"/>
      <c r="P23" s="44"/>
      <c r="Q23" s="45"/>
      <c r="R23" s="9" t="s">
        <v>200</v>
      </c>
      <c r="S23" s="10">
        <v>2</v>
      </c>
      <c r="T23" s="6" t="s">
        <v>15</v>
      </c>
      <c r="U23" s="11">
        <v>5</v>
      </c>
      <c r="V23" s="23">
        <f t="shared" si="14"/>
        <v>3</v>
      </c>
      <c r="W23" s="23">
        <f t="shared" si="18"/>
        <v>1</v>
      </c>
      <c r="X23" s="23">
        <f t="shared" si="15"/>
        <v>0</v>
      </c>
      <c r="Y23" s="23">
        <f t="shared" si="16"/>
        <v>2</v>
      </c>
      <c r="Z23" s="23">
        <f t="shared" ref="Z22:Z24" si="19">SUM(+G23+K23+O23+S23)</f>
        <v>6</v>
      </c>
      <c r="AA23" s="23">
        <f t="shared" ref="AA23:AA24" si="20">SUM(M23+Q23+U23+I23)</f>
        <v>13</v>
      </c>
      <c r="AB23" s="23">
        <f t="shared" si="17"/>
        <v>-7</v>
      </c>
      <c r="AC23" s="8">
        <v>3</v>
      </c>
    </row>
    <row r="24" spans="1:29" ht="21" customHeight="1" x14ac:dyDescent="0.2">
      <c r="A24" s="17" t="s">
        <v>34</v>
      </c>
      <c r="B24" s="42" t="s">
        <v>77</v>
      </c>
      <c r="C24" s="42"/>
      <c r="D24" s="42"/>
      <c r="E24" s="42"/>
      <c r="F24" s="4" t="s">
        <v>208</v>
      </c>
      <c r="G24" s="5">
        <v>2</v>
      </c>
      <c r="H24" s="6" t="s">
        <v>15</v>
      </c>
      <c r="I24" s="7">
        <v>0</v>
      </c>
      <c r="J24" s="4" t="s">
        <v>199</v>
      </c>
      <c r="K24" s="5">
        <v>6</v>
      </c>
      <c r="L24" s="6" t="s">
        <v>15</v>
      </c>
      <c r="M24" s="7">
        <v>2</v>
      </c>
      <c r="N24" s="4" t="s">
        <v>199</v>
      </c>
      <c r="O24" s="5">
        <v>5</v>
      </c>
      <c r="P24" s="6" t="s">
        <v>15</v>
      </c>
      <c r="Q24" s="7">
        <v>2</v>
      </c>
      <c r="R24" s="43"/>
      <c r="S24" s="44"/>
      <c r="T24" s="44"/>
      <c r="U24" s="45"/>
      <c r="V24" s="23">
        <f t="shared" si="14"/>
        <v>9</v>
      </c>
      <c r="W24" s="23">
        <f t="shared" si="18"/>
        <v>3</v>
      </c>
      <c r="X24" s="23">
        <f t="shared" si="15"/>
        <v>0</v>
      </c>
      <c r="Y24" s="23">
        <f t="shared" si="16"/>
        <v>0</v>
      </c>
      <c r="Z24" s="23">
        <f t="shared" si="19"/>
        <v>13</v>
      </c>
      <c r="AA24" s="23">
        <f t="shared" si="20"/>
        <v>4</v>
      </c>
      <c r="AB24" s="23">
        <f t="shared" si="17"/>
        <v>9</v>
      </c>
      <c r="AC24" s="8">
        <v>1</v>
      </c>
    </row>
    <row r="26" spans="1:29" ht="21" customHeight="1" x14ac:dyDescent="0.2">
      <c r="A26" s="47" t="s">
        <v>115</v>
      </c>
      <c r="B26" s="47"/>
      <c r="C26" s="47"/>
      <c r="D26" s="47"/>
      <c r="E26" s="47"/>
      <c r="F26" s="48" t="s">
        <v>3</v>
      </c>
      <c r="G26" s="48"/>
      <c r="H26" s="48"/>
      <c r="I26" s="48"/>
      <c r="J26" s="48" t="s">
        <v>4</v>
      </c>
      <c r="K26" s="48"/>
      <c r="L26" s="48"/>
      <c r="M26" s="48"/>
      <c r="N26" s="48" t="s">
        <v>5</v>
      </c>
      <c r="O26" s="48"/>
      <c r="P26" s="48"/>
      <c r="Q26" s="48"/>
      <c r="R26" s="48" t="s">
        <v>6</v>
      </c>
      <c r="S26" s="48"/>
      <c r="T26" s="48"/>
      <c r="U26" s="48"/>
      <c r="V26" s="3" t="s">
        <v>7</v>
      </c>
      <c r="W26" s="3" t="s">
        <v>8</v>
      </c>
      <c r="X26" s="3" t="s">
        <v>9</v>
      </c>
      <c r="Y26" s="3" t="s">
        <v>10</v>
      </c>
      <c r="Z26" s="3" t="s">
        <v>11</v>
      </c>
      <c r="AA26" s="3" t="s">
        <v>12</v>
      </c>
      <c r="AB26" s="3" t="s">
        <v>13</v>
      </c>
      <c r="AC26" s="3" t="s">
        <v>14</v>
      </c>
    </row>
    <row r="27" spans="1:29" ht="21" customHeight="1" x14ac:dyDescent="0.2">
      <c r="A27" s="3" t="s">
        <v>3</v>
      </c>
      <c r="B27" s="42" t="s">
        <v>91</v>
      </c>
      <c r="C27" s="42"/>
      <c r="D27" s="42"/>
      <c r="E27" s="42"/>
      <c r="F27" s="43"/>
      <c r="G27" s="44"/>
      <c r="H27" s="44"/>
      <c r="I27" s="45"/>
      <c r="J27" s="4" t="s">
        <v>200</v>
      </c>
      <c r="K27" s="5">
        <v>1</v>
      </c>
      <c r="L27" s="6" t="s">
        <v>15</v>
      </c>
      <c r="M27" s="7">
        <v>3</v>
      </c>
      <c r="N27" s="4" t="s">
        <v>214</v>
      </c>
      <c r="O27" s="5">
        <v>3</v>
      </c>
      <c r="P27" s="6" t="s">
        <v>15</v>
      </c>
      <c r="Q27" s="7">
        <v>6</v>
      </c>
      <c r="R27" s="4" t="s">
        <v>203</v>
      </c>
      <c r="S27" s="5">
        <v>2</v>
      </c>
      <c r="T27" s="6" t="s">
        <v>15</v>
      </c>
      <c r="U27" s="7">
        <v>1</v>
      </c>
      <c r="V27" s="23">
        <f t="shared" ref="V27:V30" si="21">SUM(W27*3+X27)</f>
        <v>3</v>
      </c>
      <c r="W27" s="23">
        <f>COUNTIF(B27:U27,"○")</f>
        <v>1</v>
      </c>
      <c r="X27" s="23">
        <f t="shared" ref="X27:X30" si="22">COUNTIF(B27:U27,"△")</f>
        <v>0</v>
      </c>
      <c r="Y27" s="23">
        <f t="shared" ref="Y27:Y30" si="23">COUNTIF(B27:U27,"×")</f>
        <v>2</v>
      </c>
      <c r="Z27" s="23">
        <f>SUM(+G27+K27+O27+S27)</f>
        <v>6</v>
      </c>
      <c r="AA27" s="23">
        <f>SUM(M27+Q27+U27)</f>
        <v>10</v>
      </c>
      <c r="AB27" s="23">
        <f t="shared" ref="AB27:AB30" si="24">Z27-AA27</f>
        <v>-4</v>
      </c>
      <c r="AC27" s="8">
        <v>3</v>
      </c>
    </row>
    <row r="28" spans="1:29" ht="21" customHeight="1" x14ac:dyDescent="0.2">
      <c r="A28" s="3" t="s">
        <v>4</v>
      </c>
      <c r="B28" s="42" t="s">
        <v>66</v>
      </c>
      <c r="C28" s="42"/>
      <c r="D28" s="42"/>
      <c r="E28" s="42"/>
      <c r="F28" s="4" t="s">
        <v>203</v>
      </c>
      <c r="G28" s="5">
        <v>3</v>
      </c>
      <c r="H28" s="6" t="s">
        <v>15</v>
      </c>
      <c r="I28" s="7">
        <v>1</v>
      </c>
      <c r="J28" s="43"/>
      <c r="K28" s="44"/>
      <c r="L28" s="44"/>
      <c r="M28" s="45"/>
      <c r="N28" s="4" t="s">
        <v>203</v>
      </c>
      <c r="O28" s="5">
        <v>3</v>
      </c>
      <c r="P28" s="6" t="s">
        <v>15</v>
      </c>
      <c r="Q28" s="7">
        <v>0</v>
      </c>
      <c r="R28" s="4" t="s">
        <v>203</v>
      </c>
      <c r="S28" s="5">
        <v>4</v>
      </c>
      <c r="T28" s="6" t="s">
        <v>15</v>
      </c>
      <c r="U28" s="7">
        <v>0</v>
      </c>
      <c r="V28" s="23">
        <f t="shared" si="21"/>
        <v>9</v>
      </c>
      <c r="W28" s="23">
        <f t="shared" ref="W28:W30" si="25">COUNTIF(B28:U28,"○")</f>
        <v>3</v>
      </c>
      <c r="X28" s="23">
        <f t="shared" si="22"/>
        <v>0</v>
      </c>
      <c r="Y28" s="23">
        <f t="shared" si="23"/>
        <v>0</v>
      </c>
      <c r="Z28" s="23">
        <f t="shared" ref="Z28:Z30" si="26">SUM(+G28+K28+O28+S28)</f>
        <v>10</v>
      </c>
      <c r="AA28" s="23">
        <f>SUM(M28+Q28+U28+I28)</f>
        <v>1</v>
      </c>
      <c r="AB28" s="23">
        <f t="shared" si="24"/>
        <v>9</v>
      </c>
      <c r="AC28" s="8">
        <v>1</v>
      </c>
    </row>
    <row r="29" spans="1:29" ht="21" customHeight="1" x14ac:dyDescent="0.2">
      <c r="A29" s="3" t="s">
        <v>5</v>
      </c>
      <c r="B29" s="42" t="s">
        <v>71</v>
      </c>
      <c r="C29" s="42"/>
      <c r="D29" s="42"/>
      <c r="E29" s="42"/>
      <c r="F29" s="4" t="s">
        <v>227</v>
      </c>
      <c r="G29" s="5">
        <v>6</v>
      </c>
      <c r="H29" s="6" t="s">
        <v>15</v>
      </c>
      <c r="I29" s="7">
        <v>3</v>
      </c>
      <c r="J29" s="4" t="s">
        <v>202</v>
      </c>
      <c r="K29" s="5">
        <v>0</v>
      </c>
      <c r="L29" s="6" t="s">
        <v>15</v>
      </c>
      <c r="M29" s="7">
        <v>3</v>
      </c>
      <c r="N29" s="43"/>
      <c r="O29" s="44"/>
      <c r="P29" s="44"/>
      <c r="Q29" s="45"/>
      <c r="R29" s="9" t="s">
        <v>203</v>
      </c>
      <c r="S29" s="10">
        <v>6</v>
      </c>
      <c r="T29" s="6" t="s">
        <v>15</v>
      </c>
      <c r="U29" s="11">
        <v>0</v>
      </c>
      <c r="V29" s="23">
        <f t="shared" si="21"/>
        <v>6</v>
      </c>
      <c r="W29" s="23">
        <f t="shared" si="25"/>
        <v>2</v>
      </c>
      <c r="X29" s="23">
        <f t="shared" si="22"/>
        <v>0</v>
      </c>
      <c r="Y29" s="23">
        <f t="shared" si="23"/>
        <v>1</v>
      </c>
      <c r="Z29" s="23">
        <f t="shared" si="26"/>
        <v>12</v>
      </c>
      <c r="AA29" s="23">
        <f t="shared" ref="AA29:AA30" si="27">SUM(M29+Q29+U29+I29)</f>
        <v>6</v>
      </c>
      <c r="AB29" s="23">
        <f t="shared" si="24"/>
        <v>6</v>
      </c>
      <c r="AC29" s="8">
        <v>2</v>
      </c>
    </row>
    <row r="30" spans="1:29" ht="21" customHeight="1" x14ac:dyDescent="0.2">
      <c r="A30" s="17" t="s">
        <v>34</v>
      </c>
      <c r="B30" s="42" t="s">
        <v>106</v>
      </c>
      <c r="C30" s="42"/>
      <c r="D30" s="42"/>
      <c r="E30" s="42"/>
      <c r="F30" s="4" t="s">
        <v>211</v>
      </c>
      <c r="G30" s="5">
        <v>1</v>
      </c>
      <c r="H30" s="6" t="s">
        <v>15</v>
      </c>
      <c r="I30" s="7">
        <v>2</v>
      </c>
      <c r="J30" s="4" t="s">
        <v>200</v>
      </c>
      <c r="K30" s="5">
        <v>0</v>
      </c>
      <c r="L30" s="6" t="s">
        <v>15</v>
      </c>
      <c r="M30" s="7">
        <v>4</v>
      </c>
      <c r="N30" s="4" t="s">
        <v>202</v>
      </c>
      <c r="O30" s="5">
        <v>0</v>
      </c>
      <c r="P30" s="6" t="s">
        <v>15</v>
      </c>
      <c r="Q30" s="7">
        <v>6</v>
      </c>
      <c r="R30" s="43"/>
      <c r="S30" s="44"/>
      <c r="T30" s="44"/>
      <c r="U30" s="45"/>
      <c r="V30" s="23">
        <f t="shared" si="21"/>
        <v>0</v>
      </c>
      <c r="W30" s="23">
        <f t="shared" si="25"/>
        <v>0</v>
      </c>
      <c r="X30" s="23">
        <f t="shared" si="22"/>
        <v>0</v>
      </c>
      <c r="Y30" s="23">
        <f t="shared" si="23"/>
        <v>3</v>
      </c>
      <c r="Z30" s="23">
        <f>SUM(+G30+K30+O30+S30)</f>
        <v>1</v>
      </c>
      <c r="AA30" s="23">
        <f t="shared" si="27"/>
        <v>12</v>
      </c>
      <c r="AB30" s="23">
        <f t="shared" si="24"/>
        <v>-11</v>
      </c>
      <c r="AC30" s="8">
        <v>4</v>
      </c>
    </row>
    <row r="31" spans="1:29" ht="21"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ht="21" customHeight="1" x14ac:dyDescent="0.2">
      <c r="A32" s="2"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ht="21" customHeight="1" x14ac:dyDescent="0.2">
      <c r="A33" s="2" t="s">
        <v>17</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21" customHeight="1" x14ac:dyDescent="0.2">
      <c r="A34" s="46" t="s">
        <v>18</v>
      </c>
      <c r="B34" s="46"/>
      <c r="C34" s="46"/>
      <c r="D34" s="46" t="s">
        <v>19</v>
      </c>
      <c r="E34" s="46"/>
      <c r="F34" s="46"/>
      <c r="G34" s="46"/>
      <c r="H34" s="46" t="s">
        <v>20</v>
      </c>
      <c r="I34" s="46"/>
      <c r="J34" s="46" t="s">
        <v>21</v>
      </c>
      <c r="K34" s="46"/>
      <c r="L34" s="46"/>
      <c r="M34" s="46"/>
      <c r="N34" s="46"/>
      <c r="O34" s="46" t="s">
        <v>19</v>
      </c>
      <c r="P34" s="46"/>
      <c r="Q34" s="46"/>
      <c r="R34" s="46"/>
      <c r="S34" s="46" t="s">
        <v>20</v>
      </c>
      <c r="T34" s="46"/>
      <c r="U34" s="46" t="s">
        <v>21</v>
      </c>
      <c r="V34" s="46"/>
      <c r="W34" s="46"/>
      <c r="X34" s="46"/>
      <c r="Y34" s="46"/>
      <c r="Z34" s="30" t="s">
        <v>22</v>
      </c>
      <c r="AA34" s="31"/>
      <c r="AB34" s="32"/>
      <c r="AC34" s="1"/>
    </row>
    <row r="35" spans="1:29" ht="21" customHeight="1" x14ac:dyDescent="0.2">
      <c r="A35" s="28" t="s">
        <v>23</v>
      </c>
      <c r="B35" s="28"/>
      <c r="C35" s="28"/>
      <c r="D35" s="28" t="s">
        <v>116</v>
      </c>
      <c r="E35" s="28"/>
      <c r="F35" s="28"/>
      <c r="G35" s="28"/>
      <c r="H35" s="29">
        <v>0.375</v>
      </c>
      <c r="I35" s="29"/>
      <c r="J35" s="27" t="s">
        <v>24</v>
      </c>
      <c r="K35" s="25"/>
      <c r="L35" s="12" t="s">
        <v>25</v>
      </c>
      <c r="M35" s="25" t="s">
        <v>26</v>
      </c>
      <c r="N35" s="26"/>
      <c r="O35" s="28" t="s">
        <v>116</v>
      </c>
      <c r="P35" s="28"/>
      <c r="Q35" s="28"/>
      <c r="R35" s="28"/>
      <c r="S35" s="29">
        <v>0.375</v>
      </c>
      <c r="T35" s="29"/>
      <c r="U35" s="27" t="s">
        <v>35</v>
      </c>
      <c r="V35" s="25"/>
      <c r="W35" s="12" t="s">
        <v>25</v>
      </c>
      <c r="X35" s="25" t="s">
        <v>36</v>
      </c>
      <c r="Y35" s="26"/>
      <c r="Z35" s="33" t="s">
        <v>27</v>
      </c>
      <c r="AA35" s="34"/>
      <c r="AB35" s="35"/>
      <c r="AC35" s="1"/>
    </row>
    <row r="36" spans="1:29" ht="21" customHeight="1" x14ac:dyDescent="0.2">
      <c r="A36" s="28" t="s">
        <v>28</v>
      </c>
      <c r="B36" s="28"/>
      <c r="C36" s="28"/>
      <c r="D36" s="28" t="s">
        <v>117</v>
      </c>
      <c r="E36" s="28"/>
      <c r="F36" s="28"/>
      <c r="G36" s="28"/>
      <c r="H36" s="29">
        <v>0.40277777777777773</v>
      </c>
      <c r="I36" s="29"/>
      <c r="J36" s="27" t="s">
        <v>24</v>
      </c>
      <c r="K36" s="25"/>
      <c r="L36" s="12" t="s">
        <v>25</v>
      </c>
      <c r="M36" s="25" t="s">
        <v>26</v>
      </c>
      <c r="N36" s="26"/>
      <c r="O36" s="28" t="s">
        <v>117</v>
      </c>
      <c r="P36" s="28"/>
      <c r="Q36" s="28"/>
      <c r="R36" s="28"/>
      <c r="S36" s="29">
        <v>0.40277777777777773</v>
      </c>
      <c r="T36" s="29"/>
      <c r="U36" s="27" t="s">
        <v>37</v>
      </c>
      <c r="V36" s="25"/>
      <c r="W36" s="12" t="s">
        <v>25</v>
      </c>
      <c r="X36" s="25" t="s">
        <v>36</v>
      </c>
      <c r="Y36" s="26"/>
      <c r="Z36" s="36"/>
      <c r="AA36" s="37"/>
      <c r="AB36" s="38"/>
      <c r="AC36" s="1"/>
    </row>
    <row r="37" spans="1:29" ht="21" customHeight="1" x14ac:dyDescent="0.2">
      <c r="A37" s="28" t="s">
        <v>29</v>
      </c>
      <c r="B37" s="28"/>
      <c r="C37" s="28"/>
      <c r="D37" s="28" t="s">
        <v>116</v>
      </c>
      <c r="E37" s="28"/>
      <c r="F37" s="28"/>
      <c r="G37" s="28"/>
      <c r="H37" s="29">
        <v>0.43055555555555558</v>
      </c>
      <c r="I37" s="28"/>
      <c r="J37" s="27" t="s">
        <v>24</v>
      </c>
      <c r="K37" s="25"/>
      <c r="L37" s="12" t="s">
        <v>25</v>
      </c>
      <c r="M37" s="25" t="s">
        <v>34</v>
      </c>
      <c r="N37" s="26"/>
      <c r="O37" s="28" t="s">
        <v>116</v>
      </c>
      <c r="P37" s="28"/>
      <c r="Q37" s="28"/>
      <c r="R37" s="28"/>
      <c r="S37" s="29">
        <v>0.43055555555555558</v>
      </c>
      <c r="T37" s="28"/>
      <c r="U37" s="27" t="s">
        <v>40</v>
      </c>
      <c r="V37" s="25"/>
      <c r="W37" s="12" t="s">
        <v>25</v>
      </c>
      <c r="X37" s="25" t="s">
        <v>30</v>
      </c>
      <c r="Y37" s="26"/>
      <c r="Z37" s="36"/>
      <c r="AA37" s="37"/>
      <c r="AB37" s="38"/>
      <c r="AC37" s="1"/>
    </row>
    <row r="38" spans="1:29" ht="21" customHeight="1" x14ac:dyDescent="0.2">
      <c r="A38" s="28" t="s">
        <v>31</v>
      </c>
      <c r="B38" s="28"/>
      <c r="C38" s="28"/>
      <c r="D38" s="28" t="s">
        <v>117</v>
      </c>
      <c r="E38" s="28"/>
      <c r="F38" s="28"/>
      <c r="G38" s="28"/>
      <c r="H38" s="29">
        <v>0.45833333333333331</v>
      </c>
      <c r="I38" s="28"/>
      <c r="J38" s="27" t="s">
        <v>24</v>
      </c>
      <c r="K38" s="25"/>
      <c r="L38" s="12" t="s">
        <v>25</v>
      </c>
      <c r="M38" s="25" t="s">
        <v>36</v>
      </c>
      <c r="N38" s="26"/>
      <c r="O38" s="28" t="s">
        <v>117</v>
      </c>
      <c r="P38" s="28"/>
      <c r="Q38" s="28"/>
      <c r="R38" s="28"/>
      <c r="S38" s="29">
        <v>0.45833333333333331</v>
      </c>
      <c r="T38" s="28"/>
      <c r="U38" s="27" t="s">
        <v>41</v>
      </c>
      <c r="V38" s="25"/>
      <c r="W38" s="12" t="s">
        <v>25</v>
      </c>
      <c r="X38" s="25" t="s">
        <v>30</v>
      </c>
      <c r="Y38" s="26"/>
      <c r="Z38" s="36"/>
      <c r="AA38" s="37"/>
      <c r="AB38" s="38"/>
    </row>
    <row r="39" spans="1:29" ht="21" customHeight="1" x14ac:dyDescent="0.2">
      <c r="A39" s="28" t="s">
        <v>32</v>
      </c>
      <c r="B39" s="28"/>
      <c r="C39" s="28"/>
      <c r="D39" s="28" t="s">
        <v>116</v>
      </c>
      <c r="E39" s="28"/>
      <c r="F39" s="28"/>
      <c r="G39" s="28"/>
      <c r="H39" s="29">
        <v>0.4861111111111111</v>
      </c>
      <c r="I39" s="28"/>
      <c r="J39" s="27" t="s">
        <v>38</v>
      </c>
      <c r="K39" s="25"/>
      <c r="L39" s="12" t="s">
        <v>25</v>
      </c>
      <c r="M39" s="25" t="s">
        <v>37</v>
      </c>
      <c r="N39" s="26"/>
      <c r="O39" s="28" t="s">
        <v>116</v>
      </c>
      <c r="P39" s="28"/>
      <c r="Q39" s="28"/>
      <c r="R39" s="28"/>
      <c r="S39" s="29">
        <v>0.4861111111111111</v>
      </c>
      <c r="T39" s="28"/>
      <c r="U39" s="27" t="s">
        <v>26</v>
      </c>
      <c r="V39" s="25"/>
      <c r="W39" s="12" t="s">
        <v>25</v>
      </c>
      <c r="X39" s="25" t="s">
        <v>36</v>
      </c>
      <c r="Y39" s="26"/>
      <c r="Z39" s="36"/>
      <c r="AA39" s="37"/>
      <c r="AB39" s="38"/>
    </row>
    <row r="40" spans="1:29" ht="21" customHeight="1" x14ac:dyDescent="0.2">
      <c r="A40" s="28" t="s">
        <v>33</v>
      </c>
      <c r="B40" s="28"/>
      <c r="C40" s="28"/>
      <c r="D40" s="28" t="s">
        <v>117</v>
      </c>
      <c r="E40" s="28"/>
      <c r="F40" s="28"/>
      <c r="G40" s="28"/>
      <c r="H40" s="29">
        <v>0.51388888888888895</v>
      </c>
      <c r="I40" s="28"/>
      <c r="J40" s="27" t="s">
        <v>39</v>
      </c>
      <c r="K40" s="25"/>
      <c r="L40" s="12" t="s">
        <v>25</v>
      </c>
      <c r="M40" s="25" t="s">
        <v>30</v>
      </c>
      <c r="N40" s="26"/>
      <c r="O40" s="28" t="s">
        <v>117</v>
      </c>
      <c r="P40" s="28"/>
      <c r="Q40" s="28"/>
      <c r="R40" s="28"/>
      <c r="S40" s="29">
        <v>0.51388888888888895</v>
      </c>
      <c r="T40" s="28"/>
      <c r="U40" s="27" t="s">
        <v>26</v>
      </c>
      <c r="V40" s="25"/>
      <c r="W40" s="12" t="s">
        <v>25</v>
      </c>
      <c r="X40" s="25" t="s">
        <v>34</v>
      </c>
      <c r="Y40" s="26"/>
      <c r="Z40" s="36"/>
      <c r="AA40" s="37"/>
      <c r="AB40" s="38"/>
    </row>
    <row r="41" spans="1:29" ht="21" customHeight="1" x14ac:dyDescent="0.2">
      <c r="A41" s="28" t="s">
        <v>42</v>
      </c>
      <c r="B41" s="28"/>
      <c r="C41" s="28"/>
      <c r="D41" s="28"/>
      <c r="E41" s="28"/>
      <c r="F41" s="28"/>
      <c r="G41" s="28"/>
      <c r="H41" s="29">
        <v>0.55555555555555558</v>
      </c>
      <c r="I41" s="28"/>
      <c r="J41" s="27" t="s">
        <v>126</v>
      </c>
      <c r="K41" s="25"/>
      <c r="L41" s="21" t="s">
        <v>25</v>
      </c>
      <c r="M41" s="25" t="s">
        <v>127</v>
      </c>
      <c r="N41" s="26"/>
      <c r="O41" s="28"/>
      <c r="P41" s="28"/>
      <c r="Q41" s="28"/>
      <c r="R41" s="28"/>
      <c r="S41" s="29">
        <v>0.55555555555555558</v>
      </c>
      <c r="T41" s="28"/>
      <c r="U41" s="27" t="s">
        <v>128</v>
      </c>
      <c r="V41" s="25"/>
      <c r="W41" s="21" t="s">
        <v>25</v>
      </c>
      <c r="X41" s="25" t="s">
        <v>129</v>
      </c>
      <c r="Y41" s="26"/>
      <c r="Z41" s="36"/>
      <c r="AA41" s="37"/>
      <c r="AB41" s="38"/>
    </row>
    <row r="42" spans="1:29" ht="21" customHeight="1" x14ac:dyDescent="0.2">
      <c r="A42" s="28" t="s">
        <v>43</v>
      </c>
      <c r="B42" s="28"/>
      <c r="C42" s="28"/>
      <c r="D42" s="28"/>
      <c r="E42" s="28"/>
      <c r="F42" s="28"/>
      <c r="G42" s="28"/>
      <c r="H42" s="29">
        <v>0.58333333333333337</v>
      </c>
      <c r="I42" s="28"/>
      <c r="J42" s="27" t="s">
        <v>130</v>
      </c>
      <c r="K42" s="25"/>
      <c r="L42" s="21" t="s">
        <v>25</v>
      </c>
      <c r="M42" s="25" t="s">
        <v>131</v>
      </c>
      <c r="N42" s="26"/>
      <c r="O42" s="28"/>
      <c r="P42" s="28"/>
      <c r="Q42" s="28"/>
      <c r="R42" s="28"/>
      <c r="S42" s="29">
        <v>0.58333333333333337</v>
      </c>
      <c r="T42" s="28"/>
      <c r="U42" s="27" t="s">
        <v>132</v>
      </c>
      <c r="V42" s="25"/>
      <c r="W42" s="21" t="s">
        <v>25</v>
      </c>
      <c r="X42" s="25" t="s">
        <v>133</v>
      </c>
      <c r="Y42" s="26"/>
      <c r="Z42" s="39"/>
      <c r="AA42" s="40"/>
      <c r="AB42" s="41"/>
    </row>
    <row r="44" spans="1:29" ht="21" customHeight="1" x14ac:dyDescent="0.2">
      <c r="B44" s="52" t="s">
        <v>215</v>
      </c>
      <c r="C44" s="53"/>
      <c r="D44" s="53"/>
      <c r="E44" s="54"/>
      <c r="G44" s="42" t="s">
        <v>95</v>
      </c>
      <c r="H44" s="42"/>
      <c r="I44" s="42"/>
      <c r="J44" s="42"/>
      <c r="K44" s="56" t="s">
        <v>238</v>
      </c>
      <c r="L44" s="57"/>
      <c r="M44" s="57"/>
      <c r="N44" s="58"/>
      <c r="O44" s="42" t="s">
        <v>72</v>
      </c>
      <c r="P44" s="42"/>
      <c r="Q44" s="42"/>
      <c r="R44" s="42"/>
    </row>
    <row r="45" spans="1:29" ht="21" customHeight="1" x14ac:dyDescent="0.2">
      <c r="B45" s="50" t="s">
        <v>216</v>
      </c>
      <c r="C45" s="50"/>
      <c r="D45" s="50"/>
      <c r="E45" s="50"/>
      <c r="G45" s="42" t="s">
        <v>100</v>
      </c>
      <c r="H45" s="42"/>
      <c r="I45" s="42"/>
      <c r="J45" s="42"/>
      <c r="K45" s="56" t="s">
        <v>232</v>
      </c>
      <c r="L45" s="57"/>
      <c r="M45" s="57"/>
      <c r="N45" s="58"/>
      <c r="O45" s="42" t="s">
        <v>106</v>
      </c>
      <c r="P45" s="42"/>
      <c r="Q45" s="42"/>
      <c r="R45" s="42"/>
    </row>
    <row r="46" spans="1:29" ht="21" customHeight="1" x14ac:dyDescent="0.2">
      <c r="B46" s="50" t="s">
        <v>217</v>
      </c>
      <c r="C46" s="50"/>
      <c r="D46" s="50"/>
      <c r="E46" s="50"/>
      <c r="G46" s="42" t="s">
        <v>58</v>
      </c>
      <c r="H46" s="42"/>
      <c r="I46" s="42"/>
      <c r="J46" s="42"/>
      <c r="K46" s="56" t="s">
        <v>236</v>
      </c>
      <c r="L46" s="57"/>
      <c r="M46" s="57"/>
      <c r="N46" s="58"/>
      <c r="O46" s="42" t="s">
        <v>225</v>
      </c>
      <c r="P46" s="42"/>
      <c r="Q46" s="42"/>
      <c r="R46" s="42"/>
    </row>
    <row r="47" spans="1:29" ht="21" customHeight="1" x14ac:dyDescent="0.2">
      <c r="B47" s="50" t="s">
        <v>218</v>
      </c>
      <c r="C47" s="50"/>
      <c r="D47" s="50"/>
      <c r="E47" s="50"/>
      <c r="G47" s="42" t="s">
        <v>70</v>
      </c>
      <c r="H47" s="42"/>
      <c r="I47" s="42"/>
      <c r="J47" s="42"/>
      <c r="K47" s="56" t="s">
        <v>233</v>
      </c>
      <c r="L47" s="57"/>
      <c r="M47" s="57"/>
      <c r="N47" s="58"/>
      <c r="O47" s="42" t="s">
        <v>91</v>
      </c>
      <c r="P47" s="42"/>
      <c r="Q47" s="42"/>
      <c r="R47" s="42"/>
    </row>
    <row r="48" spans="1:29" ht="21" customHeight="1" x14ac:dyDescent="0.2">
      <c r="B48" s="52" t="s">
        <v>219</v>
      </c>
      <c r="C48" s="53"/>
      <c r="D48" s="53"/>
      <c r="E48" s="54"/>
      <c r="G48" s="42" t="s">
        <v>101</v>
      </c>
      <c r="H48" s="42"/>
      <c r="I48" s="42"/>
      <c r="J48" s="42"/>
      <c r="K48" s="56" t="s">
        <v>230</v>
      </c>
      <c r="L48" s="57"/>
      <c r="M48" s="57"/>
      <c r="N48" s="58"/>
      <c r="O48" s="42" t="s">
        <v>79</v>
      </c>
      <c r="P48" s="42"/>
      <c r="Q48" s="42"/>
      <c r="R48" s="42"/>
    </row>
    <row r="49" spans="2:18" ht="21" customHeight="1" x14ac:dyDescent="0.2">
      <c r="B49" s="50" t="s">
        <v>220</v>
      </c>
      <c r="C49" s="50"/>
      <c r="D49" s="50"/>
      <c r="E49" s="50"/>
      <c r="G49" s="42" t="s">
        <v>64</v>
      </c>
      <c r="H49" s="42"/>
      <c r="I49" s="42"/>
      <c r="J49" s="42"/>
      <c r="K49" s="56" t="s">
        <v>234</v>
      </c>
      <c r="L49" s="57"/>
      <c r="M49" s="57"/>
      <c r="N49" s="58"/>
      <c r="O49" s="42" t="s">
        <v>71</v>
      </c>
      <c r="P49" s="42"/>
      <c r="Q49" s="42"/>
      <c r="R49" s="42"/>
    </row>
    <row r="50" spans="2:18" ht="21" customHeight="1" x14ac:dyDescent="0.2">
      <c r="B50" s="52" t="s">
        <v>221</v>
      </c>
      <c r="C50" s="53"/>
      <c r="D50" s="53"/>
      <c r="E50" s="54"/>
      <c r="G50" s="42" t="s">
        <v>105</v>
      </c>
      <c r="H50" s="42"/>
      <c r="I50" s="42"/>
      <c r="J50" s="42"/>
      <c r="K50" s="56" t="s">
        <v>237</v>
      </c>
      <c r="L50" s="57"/>
      <c r="M50" s="57"/>
      <c r="N50" s="58"/>
      <c r="O50" s="42" t="s">
        <v>65</v>
      </c>
      <c r="P50" s="42"/>
      <c r="Q50" s="42"/>
      <c r="R50" s="42"/>
    </row>
    <row r="51" spans="2:18" ht="21" customHeight="1" x14ac:dyDescent="0.2">
      <c r="B51" s="50" t="s">
        <v>222</v>
      </c>
      <c r="C51" s="50"/>
      <c r="D51" s="50"/>
      <c r="E51" s="50"/>
      <c r="G51" s="42" t="s">
        <v>77</v>
      </c>
      <c r="H51" s="42"/>
      <c r="I51" s="42"/>
      <c r="J51" s="42"/>
      <c r="K51" s="56" t="s">
        <v>235</v>
      </c>
      <c r="L51" s="57"/>
      <c r="M51" s="57"/>
      <c r="N51" s="58"/>
      <c r="O51" s="42" t="s">
        <v>66</v>
      </c>
      <c r="P51" s="42"/>
      <c r="Q51" s="42"/>
      <c r="R51" s="42"/>
    </row>
  </sheetData>
  <mergeCells count="166">
    <mergeCell ref="B44:E44"/>
    <mergeCell ref="B45:E45"/>
    <mergeCell ref="B46:E46"/>
    <mergeCell ref="B47:E47"/>
    <mergeCell ref="B48:E48"/>
    <mergeCell ref="B49:E49"/>
    <mergeCell ref="B50:E50"/>
    <mergeCell ref="B51:E51"/>
    <mergeCell ref="K44:N44"/>
    <mergeCell ref="K45:N45"/>
    <mergeCell ref="K46:N46"/>
    <mergeCell ref="K47:N47"/>
    <mergeCell ref="K48:N48"/>
    <mergeCell ref="K49:N49"/>
    <mergeCell ref="K50:N50"/>
    <mergeCell ref="K51:N51"/>
    <mergeCell ref="G44:J44"/>
    <mergeCell ref="O44:R44"/>
    <mergeCell ref="G45:J45"/>
    <mergeCell ref="G46:J46"/>
    <mergeCell ref="G47:J47"/>
    <mergeCell ref="G48:J48"/>
    <mergeCell ref="G49:J49"/>
    <mergeCell ref="G50:J50"/>
    <mergeCell ref="G51:J51"/>
    <mergeCell ref="O45:R45"/>
    <mergeCell ref="O46:R46"/>
    <mergeCell ref="O47:R47"/>
    <mergeCell ref="O48:R48"/>
    <mergeCell ref="O49:R49"/>
    <mergeCell ref="O50:R50"/>
    <mergeCell ref="O51:R51"/>
    <mergeCell ref="Z35:AB42"/>
    <mergeCell ref="A42:C42"/>
    <mergeCell ref="D42:G42"/>
    <mergeCell ref="H42:I42"/>
    <mergeCell ref="J42:K42"/>
    <mergeCell ref="M42:N42"/>
    <mergeCell ref="O42:R42"/>
    <mergeCell ref="S42:T42"/>
    <mergeCell ref="U42:V42"/>
    <mergeCell ref="X42:Y42"/>
    <mergeCell ref="A41:C41"/>
    <mergeCell ref="D41:G41"/>
    <mergeCell ref="H41:I41"/>
    <mergeCell ref="J41:K41"/>
    <mergeCell ref="M41:N41"/>
    <mergeCell ref="O41:R41"/>
    <mergeCell ref="S41:T41"/>
    <mergeCell ref="U41:V41"/>
    <mergeCell ref="X41:Y41"/>
    <mergeCell ref="A35:C35"/>
    <mergeCell ref="D35:G35"/>
    <mergeCell ref="H35:I35"/>
    <mergeCell ref="J35:K35"/>
    <mergeCell ref="M35:N35"/>
    <mergeCell ref="B27:E27"/>
    <mergeCell ref="A1:AC1"/>
    <mergeCell ref="A8:E8"/>
    <mergeCell ref="F8:I8"/>
    <mergeCell ref="J8:M8"/>
    <mergeCell ref="N8:Q8"/>
    <mergeCell ref="N11:Q11"/>
    <mergeCell ref="R8:U8"/>
    <mergeCell ref="B9:E9"/>
    <mergeCell ref="F9:I9"/>
    <mergeCell ref="B10:E10"/>
    <mergeCell ref="J10:M10"/>
    <mergeCell ref="B11:E11"/>
    <mergeCell ref="B12:E12"/>
    <mergeCell ref="B21:E21"/>
    <mergeCell ref="B22:E22"/>
    <mergeCell ref="A20:E20"/>
    <mergeCell ref="F27:I27"/>
    <mergeCell ref="B23:E23"/>
    <mergeCell ref="N23:Q23"/>
    <mergeCell ref="B24:E24"/>
    <mergeCell ref="A26:E26"/>
    <mergeCell ref="F26:I26"/>
    <mergeCell ref="N26:Q26"/>
    <mergeCell ref="A14:E14"/>
    <mergeCell ref="F14:I14"/>
    <mergeCell ref="J14:M14"/>
    <mergeCell ref="N14:Q14"/>
    <mergeCell ref="R14:U14"/>
    <mergeCell ref="B15:E15"/>
    <mergeCell ref="F15:I15"/>
    <mergeCell ref="B18:E18"/>
    <mergeCell ref="F20:I20"/>
    <mergeCell ref="B16:E16"/>
    <mergeCell ref="J16:M16"/>
    <mergeCell ref="B17:E17"/>
    <mergeCell ref="N17:Q17"/>
    <mergeCell ref="R12:U12"/>
    <mergeCell ref="R18:U18"/>
    <mergeCell ref="R24:U24"/>
    <mergeCell ref="R30:U30"/>
    <mergeCell ref="J20:M20"/>
    <mergeCell ref="N20:Q20"/>
    <mergeCell ref="R20:U20"/>
    <mergeCell ref="F21:I21"/>
    <mergeCell ref="J22:M22"/>
    <mergeCell ref="R26:U26"/>
    <mergeCell ref="J26:M26"/>
    <mergeCell ref="A34:C34"/>
    <mergeCell ref="D34:G34"/>
    <mergeCell ref="H34:I34"/>
    <mergeCell ref="J34:N34"/>
    <mergeCell ref="O34:R34"/>
    <mergeCell ref="S34:T34"/>
    <mergeCell ref="U34:Y34"/>
    <mergeCell ref="Z34:AB34"/>
    <mergeCell ref="J28:M28"/>
    <mergeCell ref="B29:E29"/>
    <mergeCell ref="N29:Q29"/>
    <mergeCell ref="B30:E30"/>
    <mergeCell ref="B28:E28"/>
    <mergeCell ref="O35:R35"/>
    <mergeCell ref="S35:T35"/>
    <mergeCell ref="U35:V35"/>
    <mergeCell ref="X35:Y35"/>
    <mergeCell ref="A36:C36"/>
    <mergeCell ref="D36:G36"/>
    <mergeCell ref="H36:I36"/>
    <mergeCell ref="J36:K36"/>
    <mergeCell ref="M36:N36"/>
    <mergeCell ref="O36:R36"/>
    <mergeCell ref="S36:T36"/>
    <mergeCell ref="U36:V36"/>
    <mergeCell ref="X36:Y36"/>
    <mergeCell ref="A37:C37"/>
    <mergeCell ref="D37:G37"/>
    <mergeCell ref="H37:I37"/>
    <mergeCell ref="J37:K37"/>
    <mergeCell ref="M37:N37"/>
    <mergeCell ref="O37:R37"/>
    <mergeCell ref="S37:T37"/>
    <mergeCell ref="U37:V37"/>
    <mergeCell ref="X37:Y37"/>
    <mergeCell ref="A38:C38"/>
    <mergeCell ref="D38:G38"/>
    <mergeCell ref="H38:I38"/>
    <mergeCell ref="J38:K38"/>
    <mergeCell ref="M38:N38"/>
    <mergeCell ref="O38:R38"/>
    <mergeCell ref="S38:T38"/>
    <mergeCell ref="U38:V38"/>
    <mergeCell ref="X38:Y38"/>
    <mergeCell ref="A39:C39"/>
    <mergeCell ref="D39:G39"/>
    <mergeCell ref="H39:I39"/>
    <mergeCell ref="J39:K39"/>
    <mergeCell ref="M39:N39"/>
    <mergeCell ref="O39:R39"/>
    <mergeCell ref="S39:T39"/>
    <mergeCell ref="U39:V39"/>
    <mergeCell ref="X39:Y39"/>
    <mergeCell ref="A40:C40"/>
    <mergeCell ref="D40:G40"/>
    <mergeCell ref="H40:I40"/>
    <mergeCell ref="J40:K40"/>
    <mergeCell ref="M40:N40"/>
    <mergeCell ref="O40:R40"/>
    <mergeCell ref="S40:T40"/>
    <mergeCell ref="U40:V40"/>
    <mergeCell ref="X40:Y40"/>
  </mergeCells>
  <phoneticPr fontId="9"/>
  <pageMargins left="0.7" right="0.7" top="0.75" bottom="0.75" header="0.3" footer="0.3"/>
  <pageSetup paperSize="9" scale="7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opLeftCell="A34" zoomScaleNormal="100" workbookViewId="0">
      <selection activeCell="K52" sqref="K52"/>
    </sheetView>
  </sheetViews>
  <sheetFormatPr defaultColWidth="3.77734375" defaultRowHeight="21" customHeight="1" x14ac:dyDescent="0.2"/>
  <cols>
    <col min="1" max="1" width="8.88671875" customWidth="1"/>
  </cols>
  <sheetData>
    <row r="1" spans="1:29" ht="21" customHeight="1" x14ac:dyDescent="0.2">
      <c r="A1" s="49" t="s">
        <v>52</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row>
    <row r="2" spans="1:29" ht="21"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21" customHeight="1" x14ac:dyDescent="0.2">
      <c r="A3" s="2" t="s">
        <v>0</v>
      </c>
      <c r="B3" s="2"/>
      <c r="C3" s="2"/>
      <c r="D3" s="2"/>
      <c r="E3" s="2"/>
      <c r="F3" s="2"/>
      <c r="G3" s="2"/>
      <c r="H3" s="2"/>
      <c r="I3" s="2"/>
      <c r="J3" s="2"/>
      <c r="K3" s="2"/>
      <c r="L3" s="2"/>
      <c r="M3" s="2"/>
      <c r="N3" s="2"/>
      <c r="O3" s="2"/>
      <c r="P3" s="2"/>
      <c r="Q3" s="2"/>
      <c r="R3" s="2"/>
      <c r="S3" s="2"/>
      <c r="T3" s="2"/>
      <c r="U3" s="2"/>
      <c r="V3" s="2"/>
      <c r="W3" s="2"/>
      <c r="X3" s="2"/>
      <c r="Y3" s="2"/>
      <c r="Z3" s="2"/>
      <c r="AA3" s="2"/>
      <c r="AB3" s="2"/>
      <c r="AC3" s="2"/>
    </row>
    <row r="4" spans="1:29" ht="21" customHeight="1" x14ac:dyDescent="0.2">
      <c r="A4" s="13" t="s">
        <v>85</v>
      </c>
      <c r="B4" s="2"/>
      <c r="C4" s="2"/>
      <c r="D4" s="2"/>
      <c r="E4" s="2"/>
      <c r="F4" s="2"/>
      <c r="G4" s="2"/>
      <c r="H4" s="2"/>
      <c r="I4" s="2"/>
      <c r="J4" s="2"/>
      <c r="K4" s="2"/>
      <c r="L4" s="2"/>
      <c r="M4" s="2"/>
      <c r="N4" s="2"/>
      <c r="O4" s="2"/>
      <c r="P4" s="2"/>
      <c r="Q4" s="2"/>
      <c r="R4" s="2"/>
      <c r="S4" s="2"/>
      <c r="T4" s="2"/>
      <c r="U4" s="2"/>
      <c r="V4" s="2"/>
      <c r="W4" s="2"/>
      <c r="X4" s="2"/>
      <c r="Y4" s="2"/>
      <c r="Z4" s="2"/>
      <c r="AA4" s="2"/>
      <c r="AB4" s="2"/>
      <c r="AC4" s="2"/>
    </row>
    <row r="5" spans="1:29" ht="21" customHeight="1" x14ac:dyDescent="0.2">
      <c r="A5" s="13" t="s">
        <v>1</v>
      </c>
      <c r="B5" s="2"/>
      <c r="C5" s="2"/>
      <c r="D5" s="2"/>
      <c r="E5" s="2"/>
      <c r="F5" s="2"/>
      <c r="G5" s="2"/>
      <c r="H5" s="2"/>
      <c r="I5" s="2"/>
      <c r="J5" s="2"/>
      <c r="K5" s="2"/>
      <c r="L5" s="2"/>
      <c r="M5" s="2"/>
      <c r="N5" s="2"/>
      <c r="O5" s="2"/>
      <c r="P5" s="2"/>
      <c r="Q5" s="2"/>
      <c r="R5" s="2"/>
      <c r="S5" s="2"/>
      <c r="T5" s="2"/>
      <c r="U5" s="2"/>
      <c r="V5" s="2"/>
      <c r="W5" s="2"/>
      <c r="X5" s="2"/>
      <c r="Y5" s="2"/>
      <c r="Z5" s="2"/>
      <c r="AA5" s="2"/>
      <c r="AB5" s="2"/>
      <c r="AC5" s="2"/>
    </row>
    <row r="6" spans="1:29" ht="21" customHeight="1" x14ac:dyDescent="0.2">
      <c r="A6" s="2" t="s">
        <v>2</v>
      </c>
      <c r="B6" s="2"/>
      <c r="C6" s="2"/>
      <c r="D6" s="2"/>
      <c r="E6" s="2"/>
      <c r="F6" s="2"/>
      <c r="G6" s="2"/>
      <c r="H6" s="2"/>
      <c r="I6" s="2"/>
      <c r="J6" s="2"/>
      <c r="K6" s="2"/>
      <c r="L6" s="2"/>
      <c r="M6" s="2"/>
      <c r="N6" s="2"/>
      <c r="O6" s="2"/>
      <c r="P6" s="2"/>
      <c r="Q6" s="2"/>
      <c r="R6" s="2"/>
      <c r="S6" s="2"/>
      <c r="T6" s="2"/>
      <c r="U6" s="2"/>
      <c r="V6" s="2"/>
      <c r="W6" s="2"/>
      <c r="X6" s="2"/>
      <c r="Y6" s="2"/>
      <c r="Z6" s="2"/>
      <c r="AA6" s="2"/>
      <c r="AB6" s="2"/>
      <c r="AC6" s="2"/>
    </row>
    <row r="7" spans="1:29" ht="22.2" customHeight="1" x14ac:dyDescent="0.2">
      <c r="A7" t="s">
        <v>148</v>
      </c>
    </row>
    <row r="8" spans="1:29" ht="21" customHeight="1" x14ac:dyDescent="0.2">
      <c r="A8" s="47" t="s">
        <v>134</v>
      </c>
      <c r="B8" s="47"/>
      <c r="C8" s="47"/>
      <c r="D8" s="47"/>
      <c r="E8" s="47"/>
      <c r="F8" s="48" t="s">
        <v>3</v>
      </c>
      <c r="G8" s="48"/>
      <c r="H8" s="48"/>
      <c r="I8" s="48"/>
      <c r="J8" s="48" t="s">
        <v>4</v>
      </c>
      <c r="K8" s="48"/>
      <c r="L8" s="48"/>
      <c r="M8" s="48"/>
      <c r="N8" s="48" t="s">
        <v>5</v>
      </c>
      <c r="O8" s="48"/>
      <c r="P8" s="48"/>
      <c r="Q8" s="48"/>
      <c r="R8" s="48" t="s">
        <v>6</v>
      </c>
      <c r="S8" s="48"/>
      <c r="T8" s="48"/>
      <c r="U8" s="48"/>
      <c r="V8" s="15" t="s">
        <v>7</v>
      </c>
      <c r="W8" s="15" t="s">
        <v>8</v>
      </c>
      <c r="X8" s="15" t="s">
        <v>9</v>
      </c>
      <c r="Y8" s="15" t="s">
        <v>10</v>
      </c>
      <c r="Z8" s="15" t="s">
        <v>11</v>
      </c>
      <c r="AA8" s="15" t="s">
        <v>12</v>
      </c>
      <c r="AB8" s="15" t="s">
        <v>13</v>
      </c>
      <c r="AC8" s="15" t="s">
        <v>14</v>
      </c>
    </row>
    <row r="9" spans="1:29" ht="21" customHeight="1" x14ac:dyDescent="0.2">
      <c r="A9" s="15" t="s">
        <v>3</v>
      </c>
      <c r="B9" s="42" t="s">
        <v>60</v>
      </c>
      <c r="C9" s="42"/>
      <c r="D9" s="42"/>
      <c r="E9" s="42"/>
      <c r="F9" s="43"/>
      <c r="G9" s="44"/>
      <c r="H9" s="44"/>
      <c r="I9" s="45"/>
      <c r="J9" s="4" t="s">
        <v>200</v>
      </c>
      <c r="K9" s="5">
        <v>0</v>
      </c>
      <c r="L9" s="16" t="s">
        <v>15</v>
      </c>
      <c r="M9" s="7">
        <v>5</v>
      </c>
      <c r="N9" s="4" t="s">
        <v>203</v>
      </c>
      <c r="O9" s="5">
        <v>2</v>
      </c>
      <c r="P9" s="16" t="s">
        <v>15</v>
      </c>
      <c r="Q9" s="7">
        <v>1</v>
      </c>
      <c r="R9" s="4" t="s">
        <v>202</v>
      </c>
      <c r="S9" s="5">
        <v>0</v>
      </c>
      <c r="T9" s="16" t="s">
        <v>15</v>
      </c>
      <c r="U9" s="7">
        <v>4</v>
      </c>
      <c r="V9" s="23">
        <f t="shared" ref="V9:V12" si="0">SUM(W9*3+X9)</f>
        <v>3</v>
      </c>
      <c r="W9" s="23">
        <f>COUNTIF(B9:U9,"○")</f>
        <v>1</v>
      </c>
      <c r="X9" s="23">
        <f t="shared" ref="X9:X12" si="1">COUNTIF(B9:U9,"△")</f>
        <v>0</v>
      </c>
      <c r="Y9" s="23">
        <f t="shared" ref="Y9:Y12" si="2">COUNTIF(B9:U9,"×")</f>
        <v>2</v>
      </c>
      <c r="Z9" s="23">
        <f>SUM(+G9+K9+O9+S9)</f>
        <v>2</v>
      </c>
      <c r="AA9" s="23">
        <f>SUM(M9+Q9+U9)</f>
        <v>10</v>
      </c>
      <c r="AB9" s="23">
        <f t="shared" ref="AB9:AB12" si="3">Z9-AA9</f>
        <v>-8</v>
      </c>
      <c r="AC9" s="8">
        <v>3</v>
      </c>
    </row>
    <row r="10" spans="1:29" ht="21" customHeight="1" x14ac:dyDescent="0.2">
      <c r="A10" s="15" t="s">
        <v>4</v>
      </c>
      <c r="B10" s="42" t="s">
        <v>96</v>
      </c>
      <c r="C10" s="42"/>
      <c r="D10" s="42"/>
      <c r="E10" s="42"/>
      <c r="F10" s="4" t="s">
        <v>203</v>
      </c>
      <c r="G10" s="5">
        <v>5</v>
      </c>
      <c r="H10" s="16" t="s">
        <v>15</v>
      </c>
      <c r="I10" s="7">
        <v>0</v>
      </c>
      <c r="J10" s="43"/>
      <c r="K10" s="44"/>
      <c r="L10" s="44"/>
      <c r="M10" s="45"/>
      <c r="N10" s="4" t="s">
        <v>203</v>
      </c>
      <c r="O10" s="5">
        <v>3</v>
      </c>
      <c r="P10" s="16" t="s">
        <v>15</v>
      </c>
      <c r="Q10" s="7">
        <v>0</v>
      </c>
      <c r="R10" s="4" t="s">
        <v>199</v>
      </c>
      <c r="S10" s="5">
        <v>4</v>
      </c>
      <c r="T10" s="16" t="s">
        <v>15</v>
      </c>
      <c r="U10" s="7">
        <v>1</v>
      </c>
      <c r="V10" s="23">
        <f t="shared" si="0"/>
        <v>9</v>
      </c>
      <c r="W10" s="23">
        <f t="shared" ref="W10:W12" si="4">COUNTIF(B10:U10,"○")</f>
        <v>3</v>
      </c>
      <c r="X10" s="23">
        <f t="shared" si="1"/>
        <v>0</v>
      </c>
      <c r="Y10" s="23">
        <f t="shared" si="2"/>
        <v>0</v>
      </c>
      <c r="Z10" s="23">
        <f t="shared" ref="Z10:Z12" si="5">SUM(+G10+K10+O10+S10)</f>
        <v>12</v>
      </c>
      <c r="AA10" s="23">
        <f>SUM(M10+Q10+U10+I10)</f>
        <v>1</v>
      </c>
      <c r="AB10" s="23">
        <f t="shared" si="3"/>
        <v>11</v>
      </c>
      <c r="AC10" s="8">
        <v>1</v>
      </c>
    </row>
    <row r="11" spans="1:29" ht="21" customHeight="1" x14ac:dyDescent="0.2">
      <c r="A11" s="15" t="s">
        <v>5</v>
      </c>
      <c r="B11" s="42" t="s">
        <v>69</v>
      </c>
      <c r="C11" s="42"/>
      <c r="D11" s="42"/>
      <c r="E11" s="42"/>
      <c r="F11" s="4" t="s">
        <v>200</v>
      </c>
      <c r="G11" s="5">
        <v>1</v>
      </c>
      <c r="H11" s="16" t="s">
        <v>15</v>
      </c>
      <c r="I11" s="7">
        <v>2</v>
      </c>
      <c r="J11" s="4" t="s">
        <v>202</v>
      </c>
      <c r="K11" s="5">
        <v>0</v>
      </c>
      <c r="L11" s="16" t="s">
        <v>15</v>
      </c>
      <c r="M11" s="7">
        <v>3</v>
      </c>
      <c r="N11" s="43"/>
      <c r="O11" s="44"/>
      <c r="P11" s="44"/>
      <c r="Q11" s="45"/>
      <c r="R11" s="9" t="s">
        <v>200</v>
      </c>
      <c r="S11" s="10">
        <v>1</v>
      </c>
      <c r="T11" s="16" t="s">
        <v>15</v>
      </c>
      <c r="U11" s="11">
        <v>2</v>
      </c>
      <c r="V11" s="23">
        <f t="shared" si="0"/>
        <v>0</v>
      </c>
      <c r="W11" s="23">
        <f t="shared" si="4"/>
        <v>0</v>
      </c>
      <c r="X11" s="23">
        <f t="shared" si="1"/>
        <v>0</v>
      </c>
      <c r="Y11" s="23">
        <f t="shared" si="2"/>
        <v>3</v>
      </c>
      <c r="Z11" s="23">
        <f t="shared" si="5"/>
        <v>2</v>
      </c>
      <c r="AA11" s="23">
        <f t="shared" ref="AA11:AA12" si="6">SUM(M11+Q11+U11+I11)</f>
        <v>7</v>
      </c>
      <c r="AB11" s="23">
        <f t="shared" si="3"/>
        <v>-5</v>
      </c>
      <c r="AC11" s="8">
        <v>4</v>
      </c>
    </row>
    <row r="12" spans="1:29" ht="21" customHeight="1" x14ac:dyDescent="0.2">
      <c r="A12" s="17" t="s">
        <v>34</v>
      </c>
      <c r="B12" s="42" t="s">
        <v>78</v>
      </c>
      <c r="C12" s="42"/>
      <c r="D12" s="42"/>
      <c r="E12" s="42"/>
      <c r="F12" s="4" t="s">
        <v>203</v>
      </c>
      <c r="G12" s="5">
        <v>4</v>
      </c>
      <c r="H12" s="16" t="s">
        <v>15</v>
      </c>
      <c r="I12" s="7">
        <v>0</v>
      </c>
      <c r="J12" s="4" t="s">
        <v>202</v>
      </c>
      <c r="K12" s="5">
        <v>1</v>
      </c>
      <c r="L12" s="16" t="s">
        <v>15</v>
      </c>
      <c r="M12" s="7">
        <v>4</v>
      </c>
      <c r="N12" s="4" t="s">
        <v>203</v>
      </c>
      <c r="O12" s="5">
        <v>2</v>
      </c>
      <c r="P12" s="16" t="s">
        <v>15</v>
      </c>
      <c r="Q12" s="7">
        <v>1</v>
      </c>
      <c r="R12" s="43"/>
      <c r="S12" s="44"/>
      <c r="T12" s="44"/>
      <c r="U12" s="45"/>
      <c r="V12" s="23">
        <f t="shared" si="0"/>
        <v>6</v>
      </c>
      <c r="W12" s="23">
        <f t="shared" si="4"/>
        <v>2</v>
      </c>
      <c r="X12" s="23">
        <f t="shared" si="1"/>
        <v>0</v>
      </c>
      <c r="Y12" s="23">
        <f t="shared" si="2"/>
        <v>1</v>
      </c>
      <c r="Z12" s="23">
        <f t="shared" si="5"/>
        <v>7</v>
      </c>
      <c r="AA12" s="23">
        <f t="shared" si="6"/>
        <v>5</v>
      </c>
      <c r="AB12" s="23">
        <f t="shared" si="3"/>
        <v>2</v>
      </c>
      <c r="AC12" s="8">
        <v>2</v>
      </c>
    </row>
    <row r="13" spans="1:29" ht="21"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ht="21" customHeight="1" x14ac:dyDescent="0.2">
      <c r="A14" s="47" t="s">
        <v>135</v>
      </c>
      <c r="B14" s="47"/>
      <c r="C14" s="47"/>
      <c r="D14" s="47"/>
      <c r="E14" s="47"/>
      <c r="F14" s="48" t="s">
        <v>3</v>
      </c>
      <c r="G14" s="48"/>
      <c r="H14" s="48"/>
      <c r="I14" s="48"/>
      <c r="J14" s="48" t="s">
        <v>4</v>
      </c>
      <c r="K14" s="48"/>
      <c r="L14" s="48"/>
      <c r="M14" s="48"/>
      <c r="N14" s="48" t="s">
        <v>5</v>
      </c>
      <c r="O14" s="48"/>
      <c r="P14" s="48"/>
      <c r="Q14" s="48"/>
      <c r="R14" s="48" t="s">
        <v>6</v>
      </c>
      <c r="S14" s="48"/>
      <c r="T14" s="48"/>
      <c r="U14" s="48"/>
      <c r="V14" s="15" t="s">
        <v>7</v>
      </c>
      <c r="W14" s="15" t="s">
        <v>8</v>
      </c>
      <c r="X14" s="15" t="s">
        <v>9</v>
      </c>
      <c r="Y14" s="15" t="s">
        <v>10</v>
      </c>
      <c r="Z14" s="15" t="s">
        <v>11</v>
      </c>
      <c r="AA14" s="15" t="s">
        <v>12</v>
      </c>
      <c r="AB14" s="15" t="s">
        <v>13</v>
      </c>
      <c r="AC14" s="15" t="s">
        <v>14</v>
      </c>
    </row>
    <row r="15" spans="1:29" ht="21" customHeight="1" x14ac:dyDescent="0.2">
      <c r="A15" s="15" t="s">
        <v>3</v>
      </c>
      <c r="B15" s="42" t="s">
        <v>92</v>
      </c>
      <c r="C15" s="42"/>
      <c r="D15" s="42"/>
      <c r="E15" s="42"/>
      <c r="F15" s="43"/>
      <c r="G15" s="44"/>
      <c r="H15" s="44"/>
      <c r="I15" s="45"/>
      <c r="J15" s="4" t="s">
        <v>203</v>
      </c>
      <c r="K15" s="5">
        <v>2</v>
      </c>
      <c r="L15" s="16" t="s">
        <v>15</v>
      </c>
      <c r="M15" s="7">
        <v>0</v>
      </c>
      <c r="N15" s="4" t="s">
        <v>224</v>
      </c>
      <c r="O15" s="5">
        <v>1</v>
      </c>
      <c r="P15" s="16" t="s">
        <v>15</v>
      </c>
      <c r="Q15" s="7">
        <v>2</v>
      </c>
      <c r="R15" s="4" t="s">
        <v>213</v>
      </c>
      <c r="S15" s="5">
        <v>2</v>
      </c>
      <c r="T15" s="16" t="s">
        <v>15</v>
      </c>
      <c r="U15" s="7">
        <v>0</v>
      </c>
      <c r="V15" s="23">
        <f t="shared" ref="V15:V18" si="7">SUM(W15*3+X15)</f>
        <v>6</v>
      </c>
      <c r="W15" s="23">
        <f>COUNTIF(B15:U15,"○")</f>
        <v>2</v>
      </c>
      <c r="X15" s="23">
        <f t="shared" ref="X15:X18" si="8">COUNTIF(B15:U15,"△")</f>
        <v>0</v>
      </c>
      <c r="Y15" s="23">
        <f t="shared" ref="Y15:Y18" si="9">COUNTIF(B15:U15,"×")</f>
        <v>1</v>
      </c>
      <c r="Z15" s="23">
        <f>SUM(+G15+K15+O15+S15)</f>
        <v>5</v>
      </c>
      <c r="AA15" s="23">
        <f>SUM(M15+Q15+U15)</f>
        <v>2</v>
      </c>
      <c r="AB15" s="23">
        <f t="shared" ref="AB15:AB18" si="10">Z15-AA15</f>
        <v>3</v>
      </c>
      <c r="AC15" s="8">
        <v>2</v>
      </c>
    </row>
    <row r="16" spans="1:29" ht="21" customHeight="1" x14ac:dyDescent="0.2">
      <c r="A16" s="15" t="s">
        <v>4</v>
      </c>
      <c r="B16" s="42" t="s">
        <v>67</v>
      </c>
      <c r="C16" s="42"/>
      <c r="D16" s="42"/>
      <c r="E16" s="42"/>
      <c r="F16" s="4" t="s">
        <v>202</v>
      </c>
      <c r="G16" s="5">
        <v>0</v>
      </c>
      <c r="H16" s="16" t="s">
        <v>15</v>
      </c>
      <c r="I16" s="7">
        <v>2</v>
      </c>
      <c r="J16" s="43"/>
      <c r="K16" s="44"/>
      <c r="L16" s="44"/>
      <c r="M16" s="45"/>
      <c r="N16" s="4" t="s">
        <v>200</v>
      </c>
      <c r="O16" s="5">
        <v>0</v>
      </c>
      <c r="P16" s="16" t="s">
        <v>15</v>
      </c>
      <c r="Q16" s="7">
        <v>6</v>
      </c>
      <c r="R16" s="4" t="s">
        <v>202</v>
      </c>
      <c r="S16" s="5">
        <v>0</v>
      </c>
      <c r="T16" s="16" t="s">
        <v>15</v>
      </c>
      <c r="U16" s="7">
        <v>1</v>
      </c>
      <c r="V16" s="23">
        <f t="shared" si="7"/>
        <v>0</v>
      </c>
      <c r="W16" s="23">
        <f t="shared" ref="W16:W18" si="11">COUNTIF(B16:U16,"○")</f>
        <v>0</v>
      </c>
      <c r="X16" s="23">
        <f t="shared" si="8"/>
        <v>0</v>
      </c>
      <c r="Y16" s="23">
        <f t="shared" si="9"/>
        <v>3</v>
      </c>
      <c r="Z16" s="23">
        <f t="shared" ref="Z16:Z18" si="12">SUM(+G16+K16+O16+S16)</f>
        <v>0</v>
      </c>
      <c r="AA16" s="23">
        <f>SUM(M16+Q16+U16+I16)</f>
        <v>9</v>
      </c>
      <c r="AB16" s="23">
        <f t="shared" si="10"/>
        <v>-9</v>
      </c>
      <c r="AC16" s="8">
        <v>4</v>
      </c>
    </row>
    <row r="17" spans="1:29" ht="21" customHeight="1" x14ac:dyDescent="0.2">
      <c r="A17" s="15" t="s">
        <v>5</v>
      </c>
      <c r="B17" s="42" t="s">
        <v>73</v>
      </c>
      <c r="C17" s="42"/>
      <c r="D17" s="42"/>
      <c r="E17" s="42"/>
      <c r="F17" s="4" t="s">
        <v>199</v>
      </c>
      <c r="G17" s="5">
        <v>2</v>
      </c>
      <c r="H17" s="16" t="s">
        <v>15</v>
      </c>
      <c r="I17" s="7">
        <v>1</v>
      </c>
      <c r="J17" s="4" t="s">
        <v>199</v>
      </c>
      <c r="K17" s="5">
        <v>6</v>
      </c>
      <c r="L17" s="16" t="s">
        <v>15</v>
      </c>
      <c r="M17" s="7">
        <v>0</v>
      </c>
      <c r="N17" s="43"/>
      <c r="O17" s="44"/>
      <c r="P17" s="44"/>
      <c r="Q17" s="45"/>
      <c r="R17" s="9" t="s">
        <v>200</v>
      </c>
      <c r="S17" s="10">
        <v>0</v>
      </c>
      <c r="T17" s="16" t="s">
        <v>15</v>
      </c>
      <c r="U17" s="11">
        <v>2</v>
      </c>
      <c r="V17" s="23">
        <f t="shared" si="7"/>
        <v>6</v>
      </c>
      <c r="W17" s="23">
        <f t="shared" si="11"/>
        <v>2</v>
      </c>
      <c r="X17" s="23">
        <f t="shared" si="8"/>
        <v>0</v>
      </c>
      <c r="Y17" s="23">
        <f t="shared" si="9"/>
        <v>1</v>
      </c>
      <c r="Z17" s="23">
        <f t="shared" si="12"/>
        <v>8</v>
      </c>
      <c r="AA17" s="23">
        <f t="shared" ref="AA17:AA18" si="13">SUM(M17+Q17+U17+I17)</f>
        <v>3</v>
      </c>
      <c r="AB17" s="23">
        <f t="shared" si="10"/>
        <v>5</v>
      </c>
      <c r="AC17" s="8">
        <v>1</v>
      </c>
    </row>
    <row r="18" spans="1:29" ht="21" customHeight="1" x14ac:dyDescent="0.2">
      <c r="A18" s="17" t="s">
        <v>34</v>
      </c>
      <c r="B18" s="42" t="s">
        <v>81</v>
      </c>
      <c r="C18" s="42"/>
      <c r="D18" s="42"/>
      <c r="E18" s="42"/>
      <c r="F18" s="4" t="s">
        <v>202</v>
      </c>
      <c r="G18" s="5">
        <v>0</v>
      </c>
      <c r="H18" s="16" t="s">
        <v>15</v>
      </c>
      <c r="I18" s="7">
        <v>2</v>
      </c>
      <c r="J18" s="4" t="s">
        <v>203</v>
      </c>
      <c r="K18" s="5">
        <v>1</v>
      </c>
      <c r="L18" s="16" t="s">
        <v>15</v>
      </c>
      <c r="M18" s="7">
        <v>0</v>
      </c>
      <c r="N18" s="4" t="s">
        <v>203</v>
      </c>
      <c r="O18" s="5">
        <v>2</v>
      </c>
      <c r="P18" s="16" t="s">
        <v>15</v>
      </c>
      <c r="Q18" s="7">
        <v>0</v>
      </c>
      <c r="R18" s="43"/>
      <c r="S18" s="44"/>
      <c r="T18" s="44"/>
      <c r="U18" s="45"/>
      <c r="V18" s="23">
        <f t="shared" si="7"/>
        <v>6</v>
      </c>
      <c r="W18" s="23">
        <f t="shared" si="11"/>
        <v>2</v>
      </c>
      <c r="X18" s="23">
        <f t="shared" si="8"/>
        <v>0</v>
      </c>
      <c r="Y18" s="23">
        <f t="shared" si="9"/>
        <v>1</v>
      </c>
      <c r="Z18" s="23">
        <f t="shared" si="12"/>
        <v>3</v>
      </c>
      <c r="AA18" s="23">
        <f t="shared" si="13"/>
        <v>2</v>
      </c>
      <c r="AB18" s="23">
        <f t="shared" si="10"/>
        <v>1</v>
      </c>
      <c r="AC18" s="8">
        <v>3</v>
      </c>
    </row>
    <row r="19" spans="1:29" ht="22.2" customHeight="1" x14ac:dyDescent="0.2">
      <c r="A19" t="s">
        <v>151</v>
      </c>
    </row>
    <row r="20" spans="1:29" ht="21" customHeight="1" x14ac:dyDescent="0.2">
      <c r="A20" s="47" t="s">
        <v>136</v>
      </c>
      <c r="B20" s="47"/>
      <c r="C20" s="47"/>
      <c r="D20" s="47"/>
      <c r="E20" s="47"/>
      <c r="F20" s="48" t="s">
        <v>3</v>
      </c>
      <c r="G20" s="48"/>
      <c r="H20" s="48"/>
      <c r="I20" s="48"/>
      <c r="J20" s="48" t="s">
        <v>4</v>
      </c>
      <c r="K20" s="48"/>
      <c r="L20" s="48"/>
      <c r="M20" s="48"/>
      <c r="N20" s="48" t="s">
        <v>5</v>
      </c>
      <c r="O20" s="48"/>
      <c r="P20" s="48"/>
      <c r="Q20" s="48"/>
      <c r="R20" s="48" t="s">
        <v>6</v>
      </c>
      <c r="S20" s="48"/>
      <c r="T20" s="48"/>
      <c r="U20" s="48"/>
      <c r="V20" s="19" t="s">
        <v>7</v>
      </c>
      <c r="W20" s="19" t="s">
        <v>8</v>
      </c>
      <c r="X20" s="19" t="s">
        <v>9</v>
      </c>
      <c r="Y20" s="19" t="s">
        <v>10</v>
      </c>
      <c r="Z20" s="19" t="s">
        <v>11</v>
      </c>
      <c r="AA20" s="19" t="s">
        <v>12</v>
      </c>
      <c r="AB20" s="19" t="s">
        <v>13</v>
      </c>
      <c r="AC20" s="19" t="s">
        <v>14</v>
      </c>
    </row>
    <row r="21" spans="1:29" ht="21" customHeight="1" x14ac:dyDescent="0.2">
      <c r="A21" s="19" t="s">
        <v>3</v>
      </c>
      <c r="B21" s="42" t="s">
        <v>59</v>
      </c>
      <c r="C21" s="42"/>
      <c r="D21" s="42"/>
      <c r="E21" s="42"/>
      <c r="F21" s="43"/>
      <c r="G21" s="44"/>
      <c r="H21" s="44"/>
      <c r="I21" s="45"/>
      <c r="J21" s="4" t="s">
        <v>199</v>
      </c>
      <c r="K21" s="5">
        <v>4</v>
      </c>
      <c r="L21" s="18" t="s">
        <v>15</v>
      </c>
      <c r="M21" s="7">
        <v>0</v>
      </c>
      <c r="N21" s="4" t="s">
        <v>212</v>
      </c>
      <c r="O21" s="5">
        <v>6</v>
      </c>
      <c r="P21" s="18" t="s">
        <v>15</v>
      </c>
      <c r="Q21" s="7">
        <v>1</v>
      </c>
      <c r="R21" s="4" t="s">
        <v>203</v>
      </c>
      <c r="S21" s="5">
        <v>4</v>
      </c>
      <c r="T21" s="18" t="s">
        <v>15</v>
      </c>
      <c r="U21" s="7">
        <v>1</v>
      </c>
      <c r="V21" s="23">
        <f t="shared" ref="V21:V24" si="14">SUM(W21*3+X21)</f>
        <v>9</v>
      </c>
      <c r="W21" s="23">
        <f>COUNTIF(B21:U21,"○")</f>
        <v>3</v>
      </c>
      <c r="X21" s="23">
        <f t="shared" ref="X21:X24" si="15">COUNTIF(B21:U21,"△")</f>
        <v>0</v>
      </c>
      <c r="Y21" s="23">
        <f t="shared" ref="Y21:Y24" si="16">COUNTIF(B21:U21,"×")</f>
        <v>0</v>
      </c>
      <c r="Z21" s="23">
        <f>SUM(+G21+K21+O21+S21)</f>
        <v>14</v>
      </c>
      <c r="AA21" s="23">
        <f>SUM(M21+Q21+U21)</f>
        <v>2</v>
      </c>
      <c r="AB21" s="23">
        <f t="shared" ref="AB21:AB24" si="17">Z21-AA21</f>
        <v>12</v>
      </c>
      <c r="AC21" s="8">
        <v>1</v>
      </c>
    </row>
    <row r="22" spans="1:29" ht="21" customHeight="1" x14ac:dyDescent="0.2">
      <c r="A22" s="19" t="s">
        <v>4</v>
      </c>
      <c r="B22" s="42" t="s">
        <v>97</v>
      </c>
      <c r="C22" s="42"/>
      <c r="D22" s="42"/>
      <c r="E22" s="42"/>
      <c r="F22" s="4" t="s">
        <v>200</v>
      </c>
      <c r="G22" s="5">
        <v>0</v>
      </c>
      <c r="H22" s="18" t="s">
        <v>15</v>
      </c>
      <c r="I22" s="7">
        <v>4</v>
      </c>
      <c r="J22" s="43"/>
      <c r="K22" s="44"/>
      <c r="L22" s="44"/>
      <c r="M22" s="45"/>
      <c r="N22" s="4" t="s">
        <v>202</v>
      </c>
      <c r="O22" s="5">
        <v>1</v>
      </c>
      <c r="P22" s="18" t="s">
        <v>15</v>
      </c>
      <c r="Q22" s="7">
        <v>3</v>
      </c>
      <c r="R22" s="4" t="s">
        <v>202</v>
      </c>
      <c r="S22" s="5">
        <v>2</v>
      </c>
      <c r="T22" s="18" t="s">
        <v>15</v>
      </c>
      <c r="U22" s="7">
        <v>3</v>
      </c>
      <c r="V22" s="23">
        <f t="shared" si="14"/>
        <v>0</v>
      </c>
      <c r="W22" s="23">
        <f t="shared" ref="W22:W24" si="18">COUNTIF(B22:U22,"○")</f>
        <v>0</v>
      </c>
      <c r="X22" s="23">
        <f t="shared" si="15"/>
        <v>0</v>
      </c>
      <c r="Y22" s="23">
        <f t="shared" si="16"/>
        <v>3</v>
      </c>
      <c r="Z22" s="23">
        <f t="shared" ref="Z22:Z24" si="19">SUM(+G22+K22+O22+S22)</f>
        <v>3</v>
      </c>
      <c r="AA22" s="23">
        <f>SUM(M22+Q22+U22+I22)</f>
        <v>10</v>
      </c>
      <c r="AB22" s="23">
        <f t="shared" si="17"/>
        <v>-7</v>
      </c>
      <c r="AC22" s="8">
        <v>4</v>
      </c>
    </row>
    <row r="23" spans="1:29" ht="21" customHeight="1" x14ac:dyDescent="0.2">
      <c r="A23" s="19" t="s">
        <v>5</v>
      </c>
      <c r="B23" s="42" t="s">
        <v>61</v>
      </c>
      <c r="C23" s="42"/>
      <c r="D23" s="42"/>
      <c r="E23" s="42"/>
      <c r="F23" s="4" t="s">
        <v>200</v>
      </c>
      <c r="G23" s="5">
        <v>1</v>
      </c>
      <c r="H23" s="18" t="s">
        <v>15</v>
      </c>
      <c r="I23" s="7">
        <v>6</v>
      </c>
      <c r="J23" s="4" t="s">
        <v>203</v>
      </c>
      <c r="K23" s="5">
        <v>3</v>
      </c>
      <c r="L23" s="18" t="s">
        <v>15</v>
      </c>
      <c r="M23" s="7">
        <v>1</v>
      </c>
      <c r="N23" s="43"/>
      <c r="O23" s="44"/>
      <c r="P23" s="44"/>
      <c r="Q23" s="45"/>
      <c r="R23" s="9" t="s">
        <v>199</v>
      </c>
      <c r="S23" s="10">
        <v>4</v>
      </c>
      <c r="T23" s="18" t="s">
        <v>15</v>
      </c>
      <c r="U23" s="11">
        <v>2</v>
      </c>
      <c r="V23" s="23">
        <f t="shared" si="14"/>
        <v>6</v>
      </c>
      <c r="W23" s="23">
        <f t="shared" si="18"/>
        <v>2</v>
      </c>
      <c r="X23" s="23">
        <f t="shared" si="15"/>
        <v>0</v>
      </c>
      <c r="Y23" s="23">
        <f t="shared" si="16"/>
        <v>1</v>
      </c>
      <c r="Z23" s="23">
        <f t="shared" si="19"/>
        <v>8</v>
      </c>
      <c r="AA23" s="23">
        <f t="shared" ref="AA23:AA24" si="20">SUM(M23+Q23+U23+I23)</f>
        <v>9</v>
      </c>
      <c r="AB23" s="23">
        <f t="shared" si="17"/>
        <v>-1</v>
      </c>
      <c r="AC23" s="8">
        <v>2</v>
      </c>
    </row>
    <row r="24" spans="1:29" ht="21" customHeight="1" x14ac:dyDescent="0.2">
      <c r="A24" s="17" t="s">
        <v>34</v>
      </c>
      <c r="B24" s="42" t="s">
        <v>75</v>
      </c>
      <c r="C24" s="42"/>
      <c r="D24" s="42"/>
      <c r="E24" s="42"/>
      <c r="F24" s="4" t="s">
        <v>202</v>
      </c>
      <c r="G24" s="5">
        <v>1</v>
      </c>
      <c r="H24" s="18" t="s">
        <v>15</v>
      </c>
      <c r="I24" s="7">
        <v>4</v>
      </c>
      <c r="J24" s="4" t="s">
        <v>199</v>
      </c>
      <c r="K24" s="5">
        <v>3</v>
      </c>
      <c r="L24" s="18" t="s">
        <v>15</v>
      </c>
      <c r="M24" s="7">
        <v>2</v>
      </c>
      <c r="N24" s="4" t="s">
        <v>202</v>
      </c>
      <c r="O24" s="5">
        <v>2</v>
      </c>
      <c r="P24" s="18" t="s">
        <v>15</v>
      </c>
      <c r="Q24" s="7">
        <v>4</v>
      </c>
      <c r="R24" s="43"/>
      <c r="S24" s="44"/>
      <c r="T24" s="44"/>
      <c r="U24" s="45"/>
      <c r="V24" s="23">
        <f t="shared" si="14"/>
        <v>3</v>
      </c>
      <c r="W24" s="23">
        <f t="shared" si="18"/>
        <v>1</v>
      </c>
      <c r="X24" s="23">
        <f t="shared" si="15"/>
        <v>0</v>
      </c>
      <c r="Y24" s="23">
        <f t="shared" si="16"/>
        <v>2</v>
      </c>
      <c r="Z24" s="23">
        <f t="shared" si="19"/>
        <v>6</v>
      </c>
      <c r="AA24" s="23">
        <f t="shared" si="20"/>
        <v>10</v>
      </c>
      <c r="AB24" s="23">
        <f t="shared" si="17"/>
        <v>-4</v>
      </c>
      <c r="AC24" s="8">
        <v>3</v>
      </c>
    </row>
    <row r="25" spans="1:29" ht="21"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21" customHeight="1" x14ac:dyDescent="0.2">
      <c r="A26" s="47" t="s">
        <v>137</v>
      </c>
      <c r="B26" s="47"/>
      <c r="C26" s="47"/>
      <c r="D26" s="47"/>
      <c r="E26" s="47"/>
      <c r="F26" s="48" t="s">
        <v>3</v>
      </c>
      <c r="G26" s="48"/>
      <c r="H26" s="48"/>
      <c r="I26" s="48"/>
      <c r="J26" s="48" t="s">
        <v>4</v>
      </c>
      <c r="K26" s="48"/>
      <c r="L26" s="48"/>
      <c r="M26" s="48"/>
      <c r="N26" s="48" t="s">
        <v>5</v>
      </c>
      <c r="O26" s="48"/>
      <c r="P26" s="48"/>
      <c r="Q26" s="48"/>
      <c r="R26" s="48" t="s">
        <v>6</v>
      </c>
      <c r="S26" s="48"/>
      <c r="T26" s="48"/>
      <c r="U26" s="48"/>
      <c r="V26" s="19" t="s">
        <v>7</v>
      </c>
      <c r="W26" s="19" t="s">
        <v>8</v>
      </c>
      <c r="X26" s="19" t="s">
        <v>9</v>
      </c>
      <c r="Y26" s="19" t="s">
        <v>10</v>
      </c>
      <c r="Z26" s="19" t="s">
        <v>11</v>
      </c>
      <c r="AA26" s="19" t="s">
        <v>12</v>
      </c>
      <c r="AB26" s="19" t="s">
        <v>13</v>
      </c>
      <c r="AC26" s="19" t="s">
        <v>14</v>
      </c>
    </row>
    <row r="27" spans="1:29" ht="21" customHeight="1" x14ac:dyDescent="0.2">
      <c r="A27" s="19" t="s">
        <v>3</v>
      </c>
      <c r="B27" s="42" t="s">
        <v>63</v>
      </c>
      <c r="C27" s="42"/>
      <c r="D27" s="42"/>
      <c r="E27" s="42"/>
      <c r="F27" s="43"/>
      <c r="G27" s="44"/>
      <c r="H27" s="44"/>
      <c r="I27" s="45"/>
      <c r="J27" s="4" t="s">
        <v>199</v>
      </c>
      <c r="K27" s="5">
        <v>9</v>
      </c>
      <c r="L27" s="18" t="s">
        <v>15</v>
      </c>
      <c r="M27" s="7">
        <v>0</v>
      </c>
      <c r="N27" s="4" t="s">
        <v>200</v>
      </c>
      <c r="O27" s="5">
        <v>0</v>
      </c>
      <c r="P27" s="18" t="s">
        <v>15</v>
      </c>
      <c r="Q27" s="7">
        <v>3</v>
      </c>
      <c r="R27" s="4" t="s">
        <v>206</v>
      </c>
      <c r="S27" s="5">
        <v>3</v>
      </c>
      <c r="T27" s="18" t="s">
        <v>15</v>
      </c>
      <c r="U27" s="7">
        <v>3</v>
      </c>
      <c r="V27" s="23">
        <f t="shared" ref="V27:V30" si="21">SUM(W27*3+X27)</f>
        <v>4</v>
      </c>
      <c r="W27" s="23">
        <f>COUNTIF(B27:U27,"○")</f>
        <v>1</v>
      </c>
      <c r="X27" s="23">
        <f t="shared" ref="X27:X30" si="22">COUNTIF(B27:U27,"△")</f>
        <v>1</v>
      </c>
      <c r="Y27" s="23">
        <f t="shared" ref="Y27:Y30" si="23">COUNTIF(B27:U27,"×")</f>
        <v>1</v>
      </c>
      <c r="Z27" s="23">
        <f>SUM(+G27+K27+O27+S27)</f>
        <v>12</v>
      </c>
      <c r="AA27" s="23">
        <f>SUM(M27+Q27+U27)</f>
        <v>6</v>
      </c>
      <c r="AB27" s="23">
        <f t="shared" ref="AB27:AB30" si="24">Z27-AA27</f>
        <v>6</v>
      </c>
      <c r="AC27" s="8">
        <v>2</v>
      </c>
    </row>
    <row r="28" spans="1:29" ht="21" customHeight="1" x14ac:dyDescent="0.2">
      <c r="A28" s="19" t="s">
        <v>4</v>
      </c>
      <c r="B28" s="42" t="s">
        <v>99</v>
      </c>
      <c r="C28" s="42"/>
      <c r="D28" s="42"/>
      <c r="E28" s="42"/>
      <c r="F28" s="4" t="s">
        <v>202</v>
      </c>
      <c r="G28" s="5">
        <v>0</v>
      </c>
      <c r="H28" s="18" t="s">
        <v>15</v>
      </c>
      <c r="I28" s="7">
        <v>9</v>
      </c>
      <c r="J28" s="43"/>
      <c r="K28" s="44"/>
      <c r="L28" s="44"/>
      <c r="M28" s="45"/>
      <c r="N28" s="4" t="s">
        <v>200</v>
      </c>
      <c r="O28" s="5">
        <v>0</v>
      </c>
      <c r="P28" s="18" t="s">
        <v>15</v>
      </c>
      <c r="Q28" s="7">
        <v>3</v>
      </c>
      <c r="R28" s="4" t="s">
        <v>202</v>
      </c>
      <c r="S28" s="5">
        <v>2</v>
      </c>
      <c r="T28" s="18" t="s">
        <v>15</v>
      </c>
      <c r="U28" s="7">
        <v>7</v>
      </c>
      <c r="V28" s="23">
        <f t="shared" si="21"/>
        <v>0</v>
      </c>
      <c r="W28" s="23">
        <f t="shared" ref="W28:W30" si="25">COUNTIF(B28:U28,"○")</f>
        <v>0</v>
      </c>
      <c r="X28" s="23">
        <f t="shared" si="22"/>
        <v>0</v>
      </c>
      <c r="Y28" s="23">
        <f t="shared" si="23"/>
        <v>3</v>
      </c>
      <c r="Z28" s="23">
        <f t="shared" ref="Z28:Z30" si="26">SUM(+G28+K28+O28+S28)</f>
        <v>2</v>
      </c>
      <c r="AA28" s="23">
        <f>SUM(M28+Q28+U28+I28)</f>
        <v>19</v>
      </c>
      <c r="AB28" s="23">
        <f t="shared" si="24"/>
        <v>-17</v>
      </c>
      <c r="AC28" s="8">
        <v>4</v>
      </c>
    </row>
    <row r="29" spans="1:29" ht="21" customHeight="1" x14ac:dyDescent="0.2">
      <c r="A29" s="19" t="s">
        <v>5</v>
      </c>
      <c r="B29" s="42" t="s">
        <v>74</v>
      </c>
      <c r="C29" s="42"/>
      <c r="D29" s="42"/>
      <c r="E29" s="42"/>
      <c r="F29" s="4" t="s">
        <v>203</v>
      </c>
      <c r="G29" s="5">
        <v>3</v>
      </c>
      <c r="H29" s="18" t="s">
        <v>15</v>
      </c>
      <c r="I29" s="7">
        <v>0</v>
      </c>
      <c r="J29" s="4" t="s">
        <v>212</v>
      </c>
      <c r="K29" s="5">
        <v>3</v>
      </c>
      <c r="L29" s="18" t="s">
        <v>15</v>
      </c>
      <c r="M29" s="7">
        <v>0</v>
      </c>
      <c r="N29" s="43"/>
      <c r="O29" s="44"/>
      <c r="P29" s="44"/>
      <c r="Q29" s="45"/>
      <c r="R29" s="9" t="s">
        <v>201</v>
      </c>
      <c r="S29" s="10">
        <v>4</v>
      </c>
      <c r="T29" s="18" t="s">
        <v>15</v>
      </c>
      <c r="U29" s="11">
        <v>0</v>
      </c>
      <c r="V29" s="23">
        <f t="shared" si="21"/>
        <v>9</v>
      </c>
      <c r="W29" s="23">
        <f t="shared" si="25"/>
        <v>3</v>
      </c>
      <c r="X29" s="23">
        <f t="shared" si="22"/>
        <v>0</v>
      </c>
      <c r="Y29" s="23">
        <f t="shared" si="23"/>
        <v>0</v>
      </c>
      <c r="Z29" s="23">
        <f t="shared" si="26"/>
        <v>10</v>
      </c>
      <c r="AA29" s="23">
        <f t="shared" ref="AA29:AA30" si="27">SUM(M29+Q29+U29+I29)</f>
        <v>0</v>
      </c>
      <c r="AB29" s="23">
        <f t="shared" si="24"/>
        <v>10</v>
      </c>
      <c r="AC29" s="8">
        <v>1</v>
      </c>
    </row>
    <row r="30" spans="1:29" ht="21" customHeight="1" x14ac:dyDescent="0.2">
      <c r="A30" s="17" t="s">
        <v>34</v>
      </c>
      <c r="B30" s="42" t="s">
        <v>80</v>
      </c>
      <c r="C30" s="42"/>
      <c r="D30" s="42"/>
      <c r="E30" s="42"/>
      <c r="F30" s="4" t="s">
        <v>204</v>
      </c>
      <c r="G30" s="5">
        <v>3</v>
      </c>
      <c r="H30" s="18" t="s">
        <v>15</v>
      </c>
      <c r="I30" s="7">
        <v>3</v>
      </c>
      <c r="J30" s="4" t="s">
        <v>212</v>
      </c>
      <c r="K30" s="5">
        <v>7</v>
      </c>
      <c r="L30" s="18" t="s">
        <v>15</v>
      </c>
      <c r="M30" s="7">
        <v>2</v>
      </c>
      <c r="N30" s="4" t="s">
        <v>200</v>
      </c>
      <c r="O30" s="5">
        <v>0</v>
      </c>
      <c r="P30" s="18" t="s">
        <v>15</v>
      </c>
      <c r="Q30" s="7">
        <v>4</v>
      </c>
      <c r="R30" s="43"/>
      <c r="S30" s="44"/>
      <c r="T30" s="44"/>
      <c r="U30" s="45"/>
      <c r="V30" s="23">
        <f t="shared" si="21"/>
        <v>4</v>
      </c>
      <c r="W30" s="23">
        <f t="shared" si="25"/>
        <v>1</v>
      </c>
      <c r="X30" s="23">
        <f t="shared" si="22"/>
        <v>1</v>
      </c>
      <c r="Y30" s="23">
        <f t="shared" si="23"/>
        <v>1</v>
      </c>
      <c r="Z30" s="23">
        <f t="shared" si="26"/>
        <v>10</v>
      </c>
      <c r="AA30" s="23">
        <f t="shared" si="27"/>
        <v>9</v>
      </c>
      <c r="AB30" s="23">
        <f t="shared" si="24"/>
        <v>1</v>
      </c>
      <c r="AC30" s="8">
        <v>3</v>
      </c>
    </row>
    <row r="32" spans="1:29" ht="21" customHeight="1" x14ac:dyDescent="0.2">
      <c r="A32" s="2"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ht="21" customHeight="1" x14ac:dyDescent="0.2">
      <c r="A33" s="2" t="s">
        <v>17</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21" customHeight="1" x14ac:dyDescent="0.2">
      <c r="A34" s="46" t="s">
        <v>18</v>
      </c>
      <c r="B34" s="46"/>
      <c r="C34" s="46"/>
      <c r="D34" s="46" t="s">
        <v>19</v>
      </c>
      <c r="E34" s="46"/>
      <c r="F34" s="46"/>
      <c r="G34" s="46"/>
      <c r="H34" s="46" t="s">
        <v>20</v>
      </c>
      <c r="I34" s="46"/>
      <c r="J34" s="46" t="s">
        <v>21</v>
      </c>
      <c r="K34" s="46"/>
      <c r="L34" s="46"/>
      <c r="M34" s="46"/>
      <c r="N34" s="46"/>
      <c r="O34" s="46" t="s">
        <v>19</v>
      </c>
      <c r="P34" s="46"/>
      <c r="Q34" s="46"/>
      <c r="R34" s="46"/>
      <c r="S34" s="46" t="s">
        <v>20</v>
      </c>
      <c r="T34" s="46"/>
      <c r="U34" s="46" t="s">
        <v>21</v>
      </c>
      <c r="V34" s="46"/>
      <c r="W34" s="46"/>
      <c r="X34" s="46"/>
      <c r="Y34" s="46"/>
      <c r="Z34" s="30" t="s">
        <v>22</v>
      </c>
      <c r="AA34" s="31"/>
      <c r="AB34" s="32"/>
      <c r="AC34" s="1"/>
    </row>
    <row r="35" spans="1:29" ht="21" customHeight="1" x14ac:dyDescent="0.2">
      <c r="A35" s="28" t="s">
        <v>23</v>
      </c>
      <c r="B35" s="28"/>
      <c r="C35" s="28"/>
      <c r="D35" s="28" t="s">
        <v>138</v>
      </c>
      <c r="E35" s="28"/>
      <c r="F35" s="28"/>
      <c r="G35" s="28"/>
      <c r="H35" s="29">
        <v>0.375</v>
      </c>
      <c r="I35" s="29"/>
      <c r="J35" s="27" t="s">
        <v>24</v>
      </c>
      <c r="K35" s="25"/>
      <c r="L35" s="14" t="s">
        <v>25</v>
      </c>
      <c r="M35" s="25" t="s">
        <v>26</v>
      </c>
      <c r="N35" s="26"/>
      <c r="O35" s="28" t="s">
        <v>138</v>
      </c>
      <c r="P35" s="28"/>
      <c r="Q35" s="28"/>
      <c r="R35" s="28"/>
      <c r="S35" s="29">
        <v>0.375</v>
      </c>
      <c r="T35" s="29"/>
      <c r="U35" s="27" t="s">
        <v>35</v>
      </c>
      <c r="V35" s="25"/>
      <c r="W35" s="14" t="s">
        <v>25</v>
      </c>
      <c r="X35" s="25" t="s">
        <v>34</v>
      </c>
      <c r="Y35" s="26"/>
      <c r="Z35" s="33" t="s">
        <v>27</v>
      </c>
      <c r="AA35" s="34"/>
      <c r="AB35" s="35"/>
      <c r="AC35" s="1"/>
    </row>
    <row r="36" spans="1:29" ht="21" customHeight="1" x14ac:dyDescent="0.2">
      <c r="A36" s="28" t="s">
        <v>28</v>
      </c>
      <c r="B36" s="28"/>
      <c r="C36" s="28"/>
      <c r="D36" s="28" t="s">
        <v>139</v>
      </c>
      <c r="E36" s="28"/>
      <c r="F36" s="28"/>
      <c r="G36" s="28"/>
      <c r="H36" s="29">
        <v>0.40277777777777773</v>
      </c>
      <c r="I36" s="29"/>
      <c r="J36" s="27" t="s">
        <v>24</v>
      </c>
      <c r="K36" s="25"/>
      <c r="L36" s="14" t="s">
        <v>25</v>
      </c>
      <c r="M36" s="25" t="s">
        <v>26</v>
      </c>
      <c r="N36" s="26"/>
      <c r="O36" s="28" t="s">
        <v>139</v>
      </c>
      <c r="P36" s="28"/>
      <c r="Q36" s="28"/>
      <c r="R36" s="28"/>
      <c r="S36" s="29">
        <v>0.40277777777777773</v>
      </c>
      <c r="T36" s="29"/>
      <c r="U36" s="27" t="s">
        <v>35</v>
      </c>
      <c r="V36" s="25"/>
      <c r="W36" s="14" t="s">
        <v>25</v>
      </c>
      <c r="X36" s="25" t="s">
        <v>34</v>
      </c>
      <c r="Y36" s="26"/>
      <c r="Z36" s="36"/>
      <c r="AA36" s="37"/>
      <c r="AB36" s="38"/>
      <c r="AC36" s="1"/>
    </row>
    <row r="37" spans="1:29" ht="21" customHeight="1" x14ac:dyDescent="0.2">
      <c r="A37" s="28" t="s">
        <v>29</v>
      </c>
      <c r="B37" s="28"/>
      <c r="C37" s="28"/>
      <c r="D37" s="28" t="s">
        <v>138</v>
      </c>
      <c r="E37" s="28"/>
      <c r="F37" s="28"/>
      <c r="G37" s="28"/>
      <c r="H37" s="29">
        <v>0.43055555555555558</v>
      </c>
      <c r="I37" s="28"/>
      <c r="J37" s="27" t="s">
        <v>24</v>
      </c>
      <c r="K37" s="25"/>
      <c r="L37" s="14" t="s">
        <v>25</v>
      </c>
      <c r="M37" s="25" t="s">
        <v>34</v>
      </c>
      <c r="N37" s="26"/>
      <c r="O37" s="28" t="s">
        <v>138</v>
      </c>
      <c r="P37" s="28"/>
      <c r="Q37" s="28"/>
      <c r="R37" s="28"/>
      <c r="S37" s="29">
        <v>0.43055555555555558</v>
      </c>
      <c r="T37" s="28"/>
      <c r="U37" s="27" t="s">
        <v>40</v>
      </c>
      <c r="V37" s="25"/>
      <c r="W37" s="14" t="s">
        <v>25</v>
      </c>
      <c r="X37" s="25" t="s">
        <v>30</v>
      </c>
      <c r="Y37" s="26"/>
      <c r="Z37" s="36"/>
      <c r="AA37" s="37"/>
      <c r="AB37" s="38"/>
      <c r="AC37" s="1"/>
    </row>
    <row r="38" spans="1:29" ht="21" customHeight="1" x14ac:dyDescent="0.2">
      <c r="A38" s="28" t="s">
        <v>31</v>
      </c>
      <c r="B38" s="28"/>
      <c r="C38" s="28"/>
      <c r="D38" s="28" t="s">
        <v>139</v>
      </c>
      <c r="E38" s="28"/>
      <c r="F38" s="28"/>
      <c r="G38" s="28"/>
      <c r="H38" s="29">
        <v>0.45833333333333331</v>
      </c>
      <c r="I38" s="28"/>
      <c r="J38" s="27" t="s">
        <v>24</v>
      </c>
      <c r="K38" s="25"/>
      <c r="L38" s="14" t="s">
        <v>25</v>
      </c>
      <c r="M38" s="25" t="s">
        <v>34</v>
      </c>
      <c r="N38" s="26"/>
      <c r="O38" s="28" t="s">
        <v>139</v>
      </c>
      <c r="P38" s="28"/>
      <c r="Q38" s="28"/>
      <c r="R38" s="28"/>
      <c r="S38" s="29">
        <v>0.45833333333333331</v>
      </c>
      <c r="T38" s="28"/>
      <c r="U38" s="27" t="s">
        <v>40</v>
      </c>
      <c r="V38" s="25"/>
      <c r="W38" s="14" t="s">
        <v>25</v>
      </c>
      <c r="X38" s="25" t="s">
        <v>30</v>
      </c>
      <c r="Y38" s="26"/>
      <c r="Z38" s="36"/>
      <c r="AA38" s="37"/>
      <c r="AB38" s="38"/>
    </row>
    <row r="39" spans="1:29" ht="21" customHeight="1" x14ac:dyDescent="0.2">
      <c r="A39" s="28" t="s">
        <v>32</v>
      </c>
      <c r="B39" s="28"/>
      <c r="C39" s="28"/>
      <c r="D39" s="28" t="s">
        <v>138</v>
      </c>
      <c r="E39" s="28"/>
      <c r="F39" s="28"/>
      <c r="G39" s="28"/>
      <c r="H39" s="29">
        <v>0.4861111111111111</v>
      </c>
      <c r="I39" s="28"/>
      <c r="J39" s="27" t="s">
        <v>38</v>
      </c>
      <c r="K39" s="25"/>
      <c r="L39" s="14" t="s">
        <v>25</v>
      </c>
      <c r="M39" s="25" t="s">
        <v>35</v>
      </c>
      <c r="N39" s="26"/>
      <c r="O39" s="28" t="s">
        <v>138</v>
      </c>
      <c r="P39" s="28"/>
      <c r="Q39" s="28"/>
      <c r="R39" s="28"/>
      <c r="S39" s="29">
        <v>0.4861111111111111</v>
      </c>
      <c r="T39" s="28"/>
      <c r="U39" s="27" t="s">
        <v>26</v>
      </c>
      <c r="V39" s="25"/>
      <c r="W39" s="14" t="s">
        <v>25</v>
      </c>
      <c r="X39" s="25" t="s">
        <v>34</v>
      </c>
      <c r="Y39" s="26"/>
      <c r="Z39" s="36"/>
      <c r="AA39" s="37"/>
      <c r="AB39" s="38"/>
    </row>
    <row r="40" spans="1:29" ht="21" customHeight="1" x14ac:dyDescent="0.2">
      <c r="A40" s="28" t="s">
        <v>33</v>
      </c>
      <c r="B40" s="28"/>
      <c r="C40" s="28"/>
      <c r="D40" s="28" t="s">
        <v>139</v>
      </c>
      <c r="E40" s="28"/>
      <c r="F40" s="28"/>
      <c r="G40" s="28"/>
      <c r="H40" s="29">
        <v>0.51388888888888895</v>
      </c>
      <c r="I40" s="28"/>
      <c r="J40" s="27" t="s">
        <v>38</v>
      </c>
      <c r="K40" s="25"/>
      <c r="L40" s="14" t="s">
        <v>25</v>
      </c>
      <c r="M40" s="25" t="s">
        <v>30</v>
      </c>
      <c r="N40" s="26"/>
      <c r="O40" s="28" t="s">
        <v>139</v>
      </c>
      <c r="P40" s="28"/>
      <c r="Q40" s="28"/>
      <c r="R40" s="28"/>
      <c r="S40" s="29">
        <v>0.51388888888888895</v>
      </c>
      <c r="T40" s="28"/>
      <c r="U40" s="27" t="s">
        <v>26</v>
      </c>
      <c r="V40" s="25"/>
      <c r="W40" s="14" t="s">
        <v>25</v>
      </c>
      <c r="X40" s="25" t="s">
        <v>34</v>
      </c>
      <c r="Y40" s="26"/>
      <c r="Z40" s="36"/>
      <c r="AA40" s="37"/>
      <c r="AB40" s="38"/>
    </row>
    <row r="41" spans="1:29" ht="21" customHeight="1" x14ac:dyDescent="0.2">
      <c r="A41" s="28" t="s">
        <v>42</v>
      </c>
      <c r="B41" s="28"/>
      <c r="C41" s="28"/>
      <c r="D41" s="28"/>
      <c r="E41" s="28"/>
      <c r="F41" s="28"/>
      <c r="G41" s="28"/>
      <c r="H41" s="29">
        <v>0.55555555555555558</v>
      </c>
      <c r="I41" s="28"/>
      <c r="J41" s="27" t="s">
        <v>140</v>
      </c>
      <c r="K41" s="25"/>
      <c r="L41" s="21" t="s">
        <v>25</v>
      </c>
      <c r="M41" s="25" t="s">
        <v>141</v>
      </c>
      <c r="N41" s="26"/>
      <c r="O41" s="28"/>
      <c r="P41" s="28"/>
      <c r="Q41" s="28"/>
      <c r="R41" s="28"/>
      <c r="S41" s="29">
        <v>0.55555555555555558</v>
      </c>
      <c r="T41" s="28"/>
      <c r="U41" s="27" t="s">
        <v>142</v>
      </c>
      <c r="V41" s="25"/>
      <c r="W41" s="21" t="s">
        <v>25</v>
      </c>
      <c r="X41" s="25" t="s">
        <v>143</v>
      </c>
      <c r="Y41" s="26"/>
      <c r="Z41" s="36"/>
      <c r="AA41" s="37"/>
      <c r="AB41" s="38"/>
    </row>
    <row r="42" spans="1:29" ht="21" customHeight="1" x14ac:dyDescent="0.2">
      <c r="A42" s="28" t="s">
        <v>43</v>
      </c>
      <c r="B42" s="28"/>
      <c r="C42" s="28"/>
      <c r="D42" s="28"/>
      <c r="E42" s="28"/>
      <c r="F42" s="28"/>
      <c r="G42" s="28"/>
      <c r="H42" s="29">
        <v>0.58333333333333337</v>
      </c>
      <c r="I42" s="28"/>
      <c r="J42" s="27" t="s">
        <v>144</v>
      </c>
      <c r="K42" s="25"/>
      <c r="L42" s="21" t="s">
        <v>25</v>
      </c>
      <c r="M42" s="25" t="s">
        <v>145</v>
      </c>
      <c r="N42" s="26"/>
      <c r="O42" s="28"/>
      <c r="P42" s="28"/>
      <c r="Q42" s="28"/>
      <c r="R42" s="28"/>
      <c r="S42" s="29">
        <v>0.58333333333333337</v>
      </c>
      <c r="T42" s="28"/>
      <c r="U42" s="27" t="s">
        <v>146</v>
      </c>
      <c r="V42" s="25"/>
      <c r="W42" s="21" t="s">
        <v>25</v>
      </c>
      <c r="X42" s="25" t="s">
        <v>147</v>
      </c>
      <c r="Y42" s="26"/>
      <c r="Z42" s="39"/>
      <c r="AA42" s="40"/>
      <c r="AB42" s="41"/>
    </row>
    <row r="44" spans="1:29" ht="21" customHeight="1" x14ac:dyDescent="0.2">
      <c r="B44" s="52" t="s">
        <v>191</v>
      </c>
      <c r="C44" s="53"/>
      <c r="D44" s="53"/>
      <c r="E44" s="54"/>
      <c r="G44" s="42" t="s">
        <v>69</v>
      </c>
      <c r="H44" s="42"/>
      <c r="I44" s="42"/>
      <c r="J44" s="42"/>
      <c r="K44" s="56" t="s">
        <v>230</v>
      </c>
      <c r="L44" s="57"/>
      <c r="M44" s="57"/>
      <c r="N44" s="58"/>
      <c r="O44" s="42" t="s">
        <v>67</v>
      </c>
      <c r="P44" s="42"/>
      <c r="Q44" s="42"/>
      <c r="R44" s="42"/>
    </row>
    <row r="45" spans="1:29" ht="21" customHeight="1" x14ac:dyDescent="0.2">
      <c r="B45" s="50" t="s">
        <v>192</v>
      </c>
      <c r="C45" s="50"/>
      <c r="D45" s="50"/>
      <c r="E45" s="50"/>
      <c r="G45" s="42" t="s">
        <v>97</v>
      </c>
      <c r="H45" s="42"/>
      <c r="I45" s="42"/>
      <c r="J45" s="42"/>
      <c r="K45" s="56" t="s">
        <v>228</v>
      </c>
      <c r="L45" s="57"/>
      <c r="M45" s="57"/>
      <c r="N45" s="58"/>
      <c r="O45" s="42" t="s">
        <v>99</v>
      </c>
      <c r="P45" s="42"/>
      <c r="Q45" s="42"/>
      <c r="R45" s="42"/>
    </row>
    <row r="46" spans="1:29" ht="21" customHeight="1" x14ac:dyDescent="0.2">
      <c r="B46" s="50" t="s">
        <v>193</v>
      </c>
      <c r="C46" s="50"/>
      <c r="D46" s="50"/>
      <c r="E46" s="50"/>
      <c r="G46" s="42" t="s">
        <v>60</v>
      </c>
      <c r="H46" s="42"/>
      <c r="I46" s="42"/>
      <c r="J46" s="42"/>
      <c r="K46" s="56" t="s">
        <v>231</v>
      </c>
      <c r="L46" s="57"/>
      <c r="M46" s="57"/>
      <c r="N46" s="58"/>
      <c r="O46" s="42" t="s">
        <v>81</v>
      </c>
      <c r="P46" s="42"/>
      <c r="Q46" s="42"/>
      <c r="R46" s="42"/>
    </row>
    <row r="47" spans="1:29" ht="21" customHeight="1" x14ac:dyDescent="0.2">
      <c r="B47" s="50" t="s">
        <v>194</v>
      </c>
      <c r="C47" s="50"/>
      <c r="D47" s="50"/>
      <c r="E47" s="50"/>
      <c r="G47" s="42" t="s">
        <v>75</v>
      </c>
      <c r="H47" s="42"/>
      <c r="I47" s="42"/>
      <c r="J47" s="42"/>
      <c r="K47" s="56" t="s">
        <v>229</v>
      </c>
      <c r="L47" s="57"/>
      <c r="M47" s="57"/>
      <c r="N47" s="58"/>
      <c r="O47" s="42" t="s">
        <v>80</v>
      </c>
      <c r="P47" s="42"/>
      <c r="Q47" s="42"/>
      <c r="R47" s="42"/>
    </row>
    <row r="48" spans="1:29" ht="21" customHeight="1" x14ac:dyDescent="0.2">
      <c r="B48" s="52" t="s">
        <v>195</v>
      </c>
      <c r="C48" s="53"/>
      <c r="D48" s="53"/>
      <c r="E48" s="54"/>
      <c r="G48" s="42" t="s">
        <v>78</v>
      </c>
      <c r="H48" s="42"/>
      <c r="I48" s="42"/>
      <c r="J48" s="42"/>
      <c r="K48" s="56" t="s">
        <v>236</v>
      </c>
      <c r="L48" s="57"/>
      <c r="M48" s="57"/>
      <c r="N48" s="58"/>
      <c r="O48" s="42" t="s">
        <v>92</v>
      </c>
      <c r="P48" s="42"/>
      <c r="Q48" s="42"/>
      <c r="R48" s="42"/>
    </row>
    <row r="49" spans="2:18" ht="21" customHeight="1" x14ac:dyDescent="0.2">
      <c r="B49" s="50" t="s">
        <v>196</v>
      </c>
      <c r="C49" s="50"/>
      <c r="D49" s="50"/>
      <c r="E49" s="50"/>
      <c r="G49" s="42" t="s">
        <v>61</v>
      </c>
      <c r="H49" s="42"/>
      <c r="I49" s="42"/>
      <c r="J49" s="42"/>
      <c r="K49" s="56" t="s">
        <v>239</v>
      </c>
      <c r="L49" s="57"/>
      <c r="M49" s="57"/>
      <c r="N49" s="58"/>
      <c r="O49" s="42" t="s">
        <v>63</v>
      </c>
      <c r="P49" s="42"/>
      <c r="Q49" s="42"/>
      <c r="R49" s="42"/>
    </row>
    <row r="50" spans="2:18" ht="21" customHeight="1" x14ac:dyDescent="0.2">
      <c r="B50" s="52" t="s">
        <v>197</v>
      </c>
      <c r="C50" s="53"/>
      <c r="D50" s="53"/>
      <c r="E50" s="54"/>
      <c r="G50" s="42" t="s">
        <v>96</v>
      </c>
      <c r="H50" s="42"/>
      <c r="I50" s="42"/>
      <c r="J50" s="42"/>
      <c r="K50" s="56" t="s">
        <v>237</v>
      </c>
      <c r="L50" s="57"/>
      <c r="M50" s="57"/>
      <c r="N50" s="58"/>
      <c r="O50" s="42" t="s">
        <v>73</v>
      </c>
      <c r="P50" s="42"/>
      <c r="Q50" s="42"/>
      <c r="R50" s="42"/>
    </row>
    <row r="51" spans="2:18" ht="21" customHeight="1" x14ac:dyDescent="0.2">
      <c r="B51" s="50" t="s">
        <v>198</v>
      </c>
      <c r="C51" s="50"/>
      <c r="D51" s="50"/>
      <c r="E51" s="50"/>
      <c r="G51" s="42" t="s">
        <v>59</v>
      </c>
      <c r="H51" s="42"/>
      <c r="I51" s="42"/>
      <c r="J51" s="42"/>
      <c r="K51" s="56" t="s">
        <v>240</v>
      </c>
      <c r="L51" s="57"/>
      <c r="M51" s="57"/>
      <c r="N51" s="58"/>
      <c r="O51" s="42" t="s">
        <v>74</v>
      </c>
      <c r="P51" s="42"/>
      <c r="Q51" s="42"/>
      <c r="R51" s="42"/>
    </row>
  </sheetData>
  <mergeCells count="166">
    <mergeCell ref="B50:E50"/>
    <mergeCell ref="G50:J50"/>
    <mergeCell ref="O50:R50"/>
    <mergeCell ref="B51:E51"/>
    <mergeCell ref="G51:J51"/>
    <mergeCell ref="O51:R51"/>
    <mergeCell ref="K44:N44"/>
    <mergeCell ref="K45:N45"/>
    <mergeCell ref="K46:N46"/>
    <mergeCell ref="K47:N47"/>
    <mergeCell ref="K48:N48"/>
    <mergeCell ref="K49:N49"/>
    <mergeCell ref="K50:N50"/>
    <mergeCell ref="K51:N51"/>
    <mergeCell ref="B47:E47"/>
    <mergeCell ref="G47:J47"/>
    <mergeCell ref="O47:R47"/>
    <mergeCell ref="B48:E48"/>
    <mergeCell ref="G48:J48"/>
    <mergeCell ref="O48:R48"/>
    <mergeCell ref="B49:E49"/>
    <mergeCell ref="G49:J49"/>
    <mergeCell ref="O49:R49"/>
    <mergeCell ref="B44:E44"/>
    <mergeCell ref="G44:J44"/>
    <mergeCell ref="O44:R44"/>
    <mergeCell ref="B45:E45"/>
    <mergeCell ref="G45:J45"/>
    <mergeCell ref="O45:R45"/>
    <mergeCell ref="B46:E46"/>
    <mergeCell ref="G46:J46"/>
    <mergeCell ref="O46:R46"/>
    <mergeCell ref="O40:R40"/>
    <mergeCell ref="X40:Y40"/>
    <mergeCell ref="M39:N39"/>
    <mergeCell ref="O39:R39"/>
    <mergeCell ref="S39:T39"/>
    <mergeCell ref="U39:V39"/>
    <mergeCell ref="X39:Y39"/>
    <mergeCell ref="D36:G36"/>
    <mergeCell ref="H36:I36"/>
    <mergeCell ref="J36:K36"/>
    <mergeCell ref="M36:N36"/>
    <mergeCell ref="O36:R36"/>
    <mergeCell ref="S36:T36"/>
    <mergeCell ref="S40:T40"/>
    <mergeCell ref="U40:V40"/>
    <mergeCell ref="X38:Y38"/>
    <mergeCell ref="U42:V42"/>
    <mergeCell ref="X42:Y42"/>
    <mergeCell ref="D41:G41"/>
    <mergeCell ref="D42:G42"/>
    <mergeCell ref="A41:C41"/>
    <mergeCell ref="H41:I41"/>
    <mergeCell ref="J41:K41"/>
    <mergeCell ref="M41:N41"/>
    <mergeCell ref="O41:R41"/>
    <mergeCell ref="S41:T41"/>
    <mergeCell ref="Z34:AB34"/>
    <mergeCell ref="A35:C35"/>
    <mergeCell ref="D35:G35"/>
    <mergeCell ref="H35:I35"/>
    <mergeCell ref="J35:K35"/>
    <mergeCell ref="M35:N35"/>
    <mergeCell ref="O35:R35"/>
    <mergeCell ref="S35:T35"/>
    <mergeCell ref="U35:V35"/>
    <mergeCell ref="X35:Y35"/>
    <mergeCell ref="Z35:AB42"/>
    <mergeCell ref="U41:V41"/>
    <mergeCell ref="A40:C40"/>
    <mergeCell ref="D40:G40"/>
    <mergeCell ref="H40:I40"/>
    <mergeCell ref="J40:K40"/>
    <mergeCell ref="M40:N40"/>
    <mergeCell ref="X41:Y41"/>
    <mergeCell ref="A42:C42"/>
    <mergeCell ref="H42:I42"/>
    <mergeCell ref="J42:K42"/>
    <mergeCell ref="M42:N42"/>
    <mergeCell ref="O42:R42"/>
    <mergeCell ref="S42:T42"/>
    <mergeCell ref="A39:C39"/>
    <mergeCell ref="D39:G39"/>
    <mergeCell ref="H39:I39"/>
    <mergeCell ref="J39:K39"/>
    <mergeCell ref="U36:V36"/>
    <mergeCell ref="X36:Y36"/>
    <mergeCell ref="S37:T37"/>
    <mergeCell ref="U37:V37"/>
    <mergeCell ref="X37:Y37"/>
    <mergeCell ref="S38:T38"/>
    <mergeCell ref="A36:C36"/>
    <mergeCell ref="A38:C38"/>
    <mergeCell ref="A37:C37"/>
    <mergeCell ref="D37:G37"/>
    <mergeCell ref="H37:I37"/>
    <mergeCell ref="J37:K37"/>
    <mergeCell ref="M37:N37"/>
    <mergeCell ref="O37:R37"/>
    <mergeCell ref="D38:G38"/>
    <mergeCell ref="H38:I38"/>
    <mergeCell ref="J38:K38"/>
    <mergeCell ref="M38:N38"/>
    <mergeCell ref="O38:R38"/>
    <mergeCell ref="U38:V38"/>
    <mergeCell ref="B30:E30"/>
    <mergeCell ref="R30:U30"/>
    <mergeCell ref="A34:C34"/>
    <mergeCell ref="D34:G34"/>
    <mergeCell ref="H34:I34"/>
    <mergeCell ref="J34:N34"/>
    <mergeCell ref="O34:R34"/>
    <mergeCell ref="S34:T34"/>
    <mergeCell ref="U34:Y34"/>
    <mergeCell ref="B27:E27"/>
    <mergeCell ref="F27:I27"/>
    <mergeCell ref="B28:E28"/>
    <mergeCell ref="J28:M28"/>
    <mergeCell ref="B29:E29"/>
    <mergeCell ref="N29:Q29"/>
    <mergeCell ref="B24:E24"/>
    <mergeCell ref="R24:U24"/>
    <mergeCell ref="A26:E26"/>
    <mergeCell ref="F26:I26"/>
    <mergeCell ref="J26:M26"/>
    <mergeCell ref="N26:Q26"/>
    <mergeCell ref="R26:U26"/>
    <mergeCell ref="B21:E21"/>
    <mergeCell ref="F21:I21"/>
    <mergeCell ref="B22:E22"/>
    <mergeCell ref="J22:M22"/>
    <mergeCell ref="B23:E23"/>
    <mergeCell ref="N23:Q23"/>
    <mergeCell ref="B18:E18"/>
    <mergeCell ref="R18:U18"/>
    <mergeCell ref="A20:E20"/>
    <mergeCell ref="F20:I20"/>
    <mergeCell ref="J20:M20"/>
    <mergeCell ref="N20:Q20"/>
    <mergeCell ref="R20:U20"/>
    <mergeCell ref="B15:E15"/>
    <mergeCell ref="F15:I15"/>
    <mergeCell ref="B16:E16"/>
    <mergeCell ref="J16:M16"/>
    <mergeCell ref="B17:E17"/>
    <mergeCell ref="N17:Q17"/>
    <mergeCell ref="B12:E12"/>
    <mergeCell ref="R12:U12"/>
    <mergeCell ref="A14:E14"/>
    <mergeCell ref="F14:I14"/>
    <mergeCell ref="J14:M14"/>
    <mergeCell ref="N14:Q14"/>
    <mergeCell ref="R14:U14"/>
    <mergeCell ref="B9:E9"/>
    <mergeCell ref="F9:I9"/>
    <mergeCell ref="B10:E10"/>
    <mergeCell ref="J10:M10"/>
    <mergeCell ref="B11:E11"/>
    <mergeCell ref="N11:Q11"/>
    <mergeCell ref="A1:AC1"/>
    <mergeCell ref="A8:E8"/>
    <mergeCell ref="F8:I8"/>
    <mergeCell ref="J8:M8"/>
    <mergeCell ref="N8:Q8"/>
    <mergeCell ref="R8:U8"/>
  </mergeCells>
  <phoneticPr fontId="9"/>
  <pageMargins left="0.7" right="0.7" top="0.75" bottom="0.75" header="0.3" footer="0.3"/>
  <pageSetup paperSize="9" scale="8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cols>
    <col min="1" max="1" width="8.88671875" customWidth="1"/>
  </cols>
  <sheetData/>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cols>
    <col min="1" max="1" width="8.88671875" customWidth="1"/>
  </cols>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Ｕ１０　1日目ＡＢＣＤ</vt:lpstr>
      <vt:lpstr>Ｕ１０　1日目ＥＦＧＨ</vt:lpstr>
      <vt:lpstr>Ｕ10決勝リーグあい</vt:lpstr>
      <vt:lpstr>フレンドリーリーグうえおか</vt:lpstr>
      <vt:lpstr>フレンドリーリーグきくけこ</vt:lpstr>
      <vt:lpstr>Sheet1</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tonan</dc:creator>
  <cp:lastModifiedBy>橋本登</cp:lastModifiedBy>
  <cp:lastPrinted>2016-12-23T04:57:38Z</cp:lastPrinted>
  <dcterms:created xsi:type="dcterms:W3CDTF">2016-11-11T05:07:51Z</dcterms:created>
  <dcterms:modified xsi:type="dcterms:W3CDTF">2016-12-24T06:21:58Z</dcterms:modified>
</cp:coreProperties>
</file>